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35" windowHeight="12870" tabRatio="709" activeTab="0"/>
  </bookViews>
  <sheets>
    <sheet name="summary by funds" sheetId="1" r:id="rId1"/>
    <sheet name="budget summary" sheetId="2" r:id="rId2"/>
    <sheet name="General Fund Appropriations" sheetId="3" r:id="rId3"/>
    <sheet name="Water Fund Appropriations" sheetId="4" r:id="rId4"/>
    <sheet name="Revenues" sheetId="5" r:id="rId5"/>
    <sheet name="SURPLUS &amp; RESERVES" sheetId="6" r:id="rId6"/>
    <sheet name="Salaries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<sst xmlns="http://schemas.openxmlformats.org/spreadsheetml/2006/main" count="326" uniqueCount="296">
  <si>
    <t>VILLAGE OF BARKER</t>
  </si>
  <si>
    <t>BUDGET</t>
  </si>
  <si>
    <t>SUMMARY OF BUDGET BY FUNDS</t>
  </si>
  <si>
    <t>CODE</t>
  </si>
  <si>
    <t>FUND</t>
  </si>
  <si>
    <t>APPROPRIATIONS</t>
  </si>
  <si>
    <t>LESS ESTIMATED REVENUES</t>
  </si>
  <si>
    <t>AMOUNT TO BE RAISED BY TAXES</t>
  </si>
  <si>
    <t>A</t>
  </si>
  <si>
    <t>GENERAL</t>
  </si>
  <si>
    <t>WATER</t>
  </si>
  <si>
    <t>TOTAL</t>
  </si>
  <si>
    <t>ASSESSED VALUATION</t>
  </si>
  <si>
    <t>TAX RATE</t>
  </si>
  <si>
    <t>Clerk-Treasurer</t>
  </si>
  <si>
    <t>BUDGET SUMMARY</t>
  </si>
  <si>
    <t>LESS UNEXPENDED BALANCE</t>
  </si>
  <si>
    <t>General Government Support</t>
  </si>
  <si>
    <t>Public Safety and Health</t>
  </si>
  <si>
    <t xml:space="preserve">Transportation </t>
  </si>
  <si>
    <t>Culture and Recreation</t>
  </si>
  <si>
    <t>Home and Community Services</t>
  </si>
  <si>
    <t>Employee Benefits</t>
  </si>
  <si>
    <t>TOTAL APPROPRIATIONS</t>
  </si>
  <si>
    <t>Other Tax Items</t>
  </si>
  <si>
    <t>Non-Property Tax items</t>
  </si>
  <si>
    <t>Departmental Income</t>
  </si>
  <si>
    <t>Fees</t>
  </si>
  <si>
    <t>Parks and recreation</t>
  </si>
  <si>
    <t>Public Safety &amp; Health - Police</t>
  </si>
  <si>
    <t>General - Sale of Water</t>
  </si>
  <si>
    <t>Licenses and permits</t>
  </si>
  <si>
    <t>Fines and Forfeitures</t>
  </si>
  <si>
    <t>Miscellaneous</t>
  </si>
  <si>
    <t>Sale of Equipment</t>
  </si>
  <si>
    <t>State Aid</t>
  </si>
  <si>
    <t>TOTAL ESTIMATED REVENUES</t>
  </si>
  <si>
    <t>TOTAL REVENUES</t>
  </si>
  <si>
    <t>Balance of Appropriation to be raised by taxes</t>
  </si>
  <si>
    <t>Approriated Cash Surplus</t>
  </si>
  <si>
    <t>GENERAL FUND APPROPRIATIONS</t>
  </si>
  <si>
    <t>BOARD OF TRUSTEES</t>
  </si>
  <si>
    <t>LEGISLATIVE</t>
  </si>
  <si>
    <t>A1010.1 Personal Service</t>
  </si>
  <si>
    <t>A1010.4 Contractual</t>
  </si>
  <si>
    <t>TOTAL LEGISLATIVE</t>
  </si>
  <si>
    <t>EXECUTIVE</t>
  </si>
  <si>
    <t>MAYOR</t>
  </si>
  <si>
    <t>A1210.1 Personal Service</t>
  </si>
  <si>
    <t>A1210.4 Contractual</t>
  </si>
  <si>
    <t>TOTAL EXECUTIVE</t>
  </si>
  <si>
    <t>FINANCES</t>
  </si>
  <si>
    <t>ACCOUNTANT</t>
  </si>
  <si>
    <t>CLERK-TREASURER</t>
  </si>
  <si>
    <t>A1325.1 Personal Service</t>
  </si>
  <si>
    <t>A1325.2 Equipment</t>
  </si>
  <si>
    <t>A1325.41 Telephone</t>
  </si>
  <si>
    <t>A1325.42 Supplies</t>
  </si>
  <si>
    <t xml:space="preserve">A1325.43 Training </t>
  </si>
  <si>
    <t>A1325.44 Code Publishers</t>
  </si>
  <si>
    <t>TOTAL FINANCE</t>
  </si>
  <si>
    <t>STAFF</t>
  </si>
  <si>
    <t>DEPUTY CLERK</t>
  </si>
  <si>
    <t>A1410.1 Personal Service</t>
  </si>
  <si>
    <t>A1410.4 Training</t>
  </si>
  <si>
    <t>LAW</t>
  </si>
  <si>
    <t>ELECTION</t>
  </si>
  <si>
    <t>A1450.4 Contractual - Inspectors</t>
  </si>
  <si>
    <t>TOTAL STAFF</t>
  </si>
  <si>
    <t>SHARED SERVICES</t>
  </si>
  <si>
    <t>BUILDINGS - VILLAGE HALL</t>
  </si>
  <si>
    <t>A1620.2 Equipment</t>
  </si>
  <si>
    <t>A1620.41 Electricity</t>
  </si>
  <si>
    <t>A1620.42 Heat</t>
  </si>
  <si>
    <t>A1620.43 Sewer</t>
  </si>
  <si>
    <t>A1620.44 Miscellaneous</t>
  </si>
  <si>
    <t>BUILDINGS - GARAGE</t>
  </si>
  <si>
    <t>A1640.2 Equipment</t>
  </si>
  <si>
    <t>A1640.41 Gasoline</t>
  </si>
  <si>
    <t>A1640.42 Electricity</t>
  </si>
  <si>
    <t>A1640.43 Vehicle Maintenance</t>
  </si>
  <si>
    <t>A1640.44 Heat</t>
  </si>
  <si>
    <t>A1640.45 Miscellaneous</t>
  </si>
  <si>
    <t>TOTAL SHARED SERVICES</t>
  </si>
  <si>
    <t>SPECIAL ITEMS</t>
  </si>
  <si>
    <t>A19910.4 Insurance</t>
  </si>
  <si>
    <t>A1920.4 Municipal Association Dues</t>
  </si>
  <si>
    <t>A1950.4 Taxes on Village Property</t>
  </si>
  <si>
    <t>A1990 Contingency</t>
  </si>
  <si>
    <t>TOTAL SPECIAL ITEMS</t>
  </si>
  <si>
    <t>GENERAL GOVERNMENT SUPPORT</t>
  </si>
  <si>
    <t>TOTAL GENERAL GOVERNMENT SUPPORT</t>
  </si>
  <si>
    <t>POLICE</t>
  </si>
  <si>
    <t>A3120.1 Personal Service - Chief</t>
  </si>
  <si>
    <t>A3120.12 Personal Service - Officers</t>
  </si>
  <si>
    <t>A3120.41 Insurance</t>
  </si>
  <si>
    <t>A3120.44 Training</t>
  </si>
  <si>
    <t>A3120.45 Supplies</t>
  </si>
  <si>
    <t>A3120.46 Vehicle Maintenance</t>
  </si>
  <si>
    <t>TOTAL POLICE</t>
  </si>
  <si>
    <t>TRAFFIC CONTROL</t>
  </si>
  <si>
    <t>FIRE DEPARTMENT</t>
  </si>
  <si>
    <t>A3410.4 Contractual</t>
  </si>
  <si>
    <t>PUBLIC SAFETY AND HEALTH</t>
  </si>
  <si>
    <t>BUILDING INSPECTOR</t>
  </si>
  <si>
    <t>A3620.1 Personal Service</t>
  </si>
  <si>
    <t>A3620.4 Contractual</t>
  </si>
  <si>
    <t>TOTAL BUILDING INSPECTOR</t>
  </si>
  <si>
    <t>PUBLIC HEALTH</t>
  </si>
  <si>
    <t>A4020.4 Registrar of Vital Statistics</t>
  </si>
  <si>
    <t>TOTAL SAFETY AND HEALTH</t>
  </si>
  <si>
    <t>TRANSPORTATION</t>
  </si>
  <si>
    <t>STREET ADMINISTRATION</t>
  </si>
  <si>
    <t>A5010.1 Personal Service - Superintendent of PW</t>
  </si>
  <si>
    <t>A5010.4 Contractual</t>
  </si>
  <si>
    <t>STREET MAINTENANCE</t>
  </si>
  <si>
    <t>A5110.1 Personal Service - Laborer</t>
  </si>
  <si>
    <t>A5110.4 Contractual</t>
  </si>
  <si>
    <t>SNOW REMOVAL</t>
  </si>
  <si>
    <t>A5142.4 Contractual</t>
  </si>
  <si>
    <t>STREET LIGHTING</t>
  </si>
  <si>
    <t>A5182.4 Contractual</t>
  </si>
  <si>
    <t>SIDEWALKS</t>
  </si>
  <si>
    <t>A5410.4 Contractual</t>
  </si>
  <si>
    <t>TOTAL TRANSPORTATION</t>
  </si>
  <si>
    <t>CULTURE AND RECREATION</t>
  </si>
  <si>
    <t>PARKS</t>
  </si>
  <si>
    <t>A7110.41 Electricity</t>
  </si>
  <si>
    <t>A7110.42 Portable toilet</t>
  </si>
  <si>
    <t>A7110.43 Miscellaneous</t>
  </si>
  <si>
    <t>PLAYGROUNDS AND RECREATION</t>
  </si>
  <si>
    <t>A7140.4 Skating Rink</t>
  </si>
  <si>
    <t>LIBRARY</t>
  </si>
  <si>
    <t>A7410.4 Contractual</t>
  </si>
  <si>
    <t>HISTORIAN</t>
  </si>
  <si>
    <t>CELEBRATIONS</t>
  </si>
  <si>
    <t>A7550.4 Contractual</t>
  </si>
  <si>
    <t>A7501.4 Contractual</t>
  </si>
  <si>
    <t>TOTAL CULTURE AND RECREATION</t>
  </si>
  <si>
    <t>HOME AND COMMUNITY SERVICES</t>
  </si>
  <si>
    <t>STORM SEWERS</t>
  </si>
  <si>
    <t>A8140.4 Contractual</t>
  </si>
  <si>
    <t>REFUSE COLLECTION</t>
  </si>
  <si>
    <t>A8160.4 Garbage Contract</t>
  </si>
  <si>
    <t>DRAINAGE</t>
  </si>
  <si>
    <t>A8540.4 Cantractual</t>
  </si>
  <si>
    <t>SHADE TREES</t>
  </si>
  <si>
    <t>A8560.4 Contractual</t>
  </si>
  <si>
    <t>TOTAL HOME AND COMMUNITY SERVICES</t>
  </si>
  <si>
    <t>EMPLOYEE BENEFITS</t>
  </si>
  <si>
    <t>A9010.8 State Retirement</t>
  </si>
  <si>
    <t>A9015.8 Police Retirement</t>
  </si>
  <si>
    <t>A9030.8 Social Security</t>
  </si>
  <si>
    <t>A9040.8 Worker's Compensation</t>
  </si>
  <si>
    <t>A9055.8 Disability Insurance</t>
  </si>
  <si>
    <t>A9060.8 Medical Insurance</t>
  </si>
  <si>
    <t>TOTAL EMPLOYEE BENEFITS</t>
  </si>
  <si>
    <t>GRAND TOTAL - GENERAL FUND APPROPRIATIONS</t>
  </si>
  <si>
    <t>A1320.4 Contractual</t>
  </si>
  <si>
    <t>A3120.2 - Equipment - Vehicle &amp; Body Armor</t>
  </si>
  <si>
    <t>A3120.42 Gasoline</t>
  </si>
  <si>
    <t>A3120.43 Uniforms</t>
  </si>
  <si>
    <t>A3310.4 Contractual - Signs</t>
  </si>
  <si>
    <t>WATER ADMINISTRATION</t>
  </si>
  <si>
    <t>F8310.11 Personal Service - Clerk-Treasurer</t>
  </si>
  <si>
    <t>F8310.12 Personal Service - Deputy Clerk</t>
  </si>
  <si>
    <t>F8310.4 Contractual</t>
  </si>
  <si>
    <t>SOURCE OF SUPPLY</t>
  </si>
  <si>
    <t>F8320.4 Contractual NC Water</t>
  </si>
  <si>
    <t>TRANSMISSION AND DISTRIBUTION</t>
  </si>
  <si>
    <t>F8340.11 Personal Service - Supt. Of PW</t>
  </si>
  <si>
    <t>F8340.12 Personal Service - Laborer</t>
  </si>
  <si>
    <t>F8340.4 Contractual</t>
  </si>
  <si>
    <t>F1990 Contingency</t>
  </si>
  <si>
    <t>F9010.8 State Retirement</t>
  </si>
  <si>
    <t>F9030.8 Social Security</t>
  </si>
  <si>
    <t>F9055.8 Disability Insurance</t>
  </si>
  <si>
    <t>F9060.8 Medical Benefits</t>
  </si>
  <si>
    <t>GRAND TOTAL WATER FUND APPROPRIATIONS</t>
  </si>
  <si>
    <t>REVENUES - GENERAL FUND</t>
  </si>
  <si>
    <t>A1090 Penalties on Taxes</t>
  </si>
  <si>
    <t>A1120 Niagara County Sales Tax</t>
  </si>
  <si>
    <t>A1170 Franchise Fees</t>
  </si>
  <si>
    <t>A1520 Police Fees</t>
  </si>
  <si>
    <t>A1603 Vital Statistics</t>
  </si>
  <si>
    <t>A2110 Zoning Fees</t>
  </si>
  <si>
    <t>A2260 Police Contract</t>
  </si>
  <si>
    <t>A2401Interest on Investments</t>
  </si>
  <si>
    <t>A2410 Rental of Real Property</t>
  </si>
  <si>
    <t>A2501 Licenses</t>
  </si>
  <si>
    <t>A2530 Games of Chance</t>
  </si>
  <si>
    <t>A2545 Solicitors Permit</t>
  </si>
  <si>
    <t>A2555 Building Permits</t>
  </si>
  <si>
    <t>A2610 Fines and Forfeited Bail</t>
  </si>
  <si>
    <t>A2615 Stop DWI Fines</t>
  </si>
  <si>
    <t>A2665 Sale of Equipment</t>
  </si>
  <si>
    <t>A2680 Insurance Recoveries</t>
  </si>
  <si>
    <t>A2705 Gifts and Donations</t>
  </si>
  <si>
    <t>A2770 Other Unclassified  Revenues</t>
  </si>
  <si>
    <t>A3001 State Revenue Sharing</t>
  </si>
  <si>
    <t>A3005 Mortgage Tax</t>
  </si>
  <si>
    <t>A3089 State Legislative Initiative</t>
  </si>
  <si>
    <t>A3501 Consolidated Highway Aid</t>
  </si>
  <si>
    <t>A3820 Youth Programs</t>
  </si>
  <si>
    <t xml:space="preserve">A3995 Code Enforcement </t>
  </si>
  <si>
    <t>A1001 Real Property Taxes</t>
  </si>
  <si>
    <t>TOTAL REVENUE</t>
  </si>
  <si>
    <t>REVENUES - WATER FUND</t>
  </si>
  <si>
    <t>F2140 Metered Water Sales</t>
  </si>
  <si>
    <t>F2144 Water Charges</t>
  </si>
  <si>
    <t>F2148 Penalties to Water Sales</t>
  </si>
  <si>
    <t>F2401  Interest and Earnings</t>
  </si>
  <si>
    <t>Appropriated Fund Balance</t>
  </si>
  <si>
    <t>TOTAL WATER REVENUE</t>
  </si>
  <si>
    <t>SCHEDULE OF WAGES AND SALARIES</t>
  </si>
  <si>
    <t>POSITION</t>
  </si>
  <si>
    <t>RATE</t>
  </si>
  <si>
    <t>ANNUAL/HOURLY</t>
  </si>
  <si>
    <t>TRUSTEES</t>
  </si>
  <si>
    <t>DEPUTY MAYOR</t>
  </si>
  <si>
    <t>CHIEF OF POLICE</t>
  </si>
  <si>
    <t>PER HOUR</t>
  </si>
  <si>
    <t>POLICE OFFICER</t>
  </si>
  <si>
    <t>LABORER</t>
  </si>
  <si>
    <t xml:space="preserve">SUPERINTENDENT </t>
  </si>
  <si>
    <t>OF PUBLIC WORKS</t>
  </si>
  <si>
    <t>BUDGET #</t>
  </si>
  <si>
    <t xml:space="preserve"> AMOUNT</t>
  </si>
  <si>
    <t xml:space="preserve">A1210.1  </t>
  </si>
  <si>
    <t xml:space="preserve">A1010.1  </t>
  </si>
  <si>
    <t xml:space="preserve">A3120.11  </t>
  </si>
  <si>
    <t xml:space="preserve">A3120.12  </t>
  </si>
  <si>
    <t xml:space="preserve">A5010.1  </t>
  </si>
  <si>
    <t xml:space="preserve">F8340.11  </t>
  </si>
  <si>
    <t xml:space="preserve">A5110.1 </t>
  </si>
  <si>
    <t xml:space="preserve">F8340.12 </t>
  </si>
  <si>
    <t xml:space="preserve">A1325.1  </t>
  </si>
  <si>
    <t xml:space="preserve">F8310.11   </t>
  </si>
  <si>
    <t xml:space="preserve">A1410.1  </t>
  </si>
  <si>
    <t xml:space="preserve">F8310.12  </t>
  </si>
  <si>
    <t xml:space="preserve">A3620.1  </t>
  </si>
  <si>
    <t>GENERAL FUND</t>
  </si>
  <si>
    <t>ESTIMATED SURPLUS</t>
  </si>
  <si>
    <t>ESTIMATED SURPLUS FROM PREVIOUS YEARS APPROPRIATED BY BOARD</t>
  </si>
  <si>
    <t>SPECIAL RESERVES</t>
  </si>
  <si>
    <t>GENERAL FUND - RESERVE FOR SPECIAL IMPROVEMENTS</t>
  </si>
  <si>
    <t>WATER FUND</t>
  </si>
  <si>
    <t>ESTIMATED SURPLUS AT END OF PRESENT FISCAL YEAR</t>
  </si>
  <si>
    <t>WATER FUND RESERVES</t>
  </si>
  <si>
    <t>RESERVE FOR WATER REPAIR</t>
  </si>
  <si>
    <t>ESTIMATED SURPLUS FROM PREVIOUS YEAR APPROPRIATED BY THE BOARD</t>
  </si>
  <si>
    <t xml:space="preserve">     PLANNING</t>
  </si>
  <si>
    <t xml:space="preserve">     ZONING</t>
  </si>
  <si>
    <t xml:space="preserve">        A8010.4</t>
  </si>
  <si>
    <t xml:space="preserve">        A8020.4</t>
  </si>
  <si>
    <t>ESTIMATED SPECIAL RESERVES AS OF MARCH 1, 2008</t>
  </si>
  <si>
    <t>A5130.2 Machinery</t>
  </si>
  <si>
    <t>A3120.47 Building Maintenance</t>
  </si>
  <si>
    <t>A5112.2 Permanent</t>
  </si>
  <si>
    <t>Use of Money and Property</t>
  </si>
  <si>
    <t>CAPITAL</t>
  </si>
  <si>
    <t>F</t>
  </si>
  <si>
    <t>H</t>
  </si>
  <si>
    <t>Less, ESTIMATES REVENUES other than Current Real Property Taxes</t>
  </si>
  <si>
    <t>Taxable</t>
  </si>
  <si>
    <t>A3120.13 DWI Patrol</t>
  </si>
  <si>
    <t>DWI PATROL</t>
  </si>
  <si>
    <t>A3120.13</t>
  </si>
  <si>
    <t>Debit Service</t>
  </si>
  <si>
    <t>Debt Service</t>
  </si>
  <si>
    <t xml:space="preserve">       F9710.6 Serial Bonds</t>
  </si>
  <si>
    <t xml:space="preserve">       F9710.7 Interest</t>
  </si>
  <si>
    <t>TOTAL DEBT SERVICE</t>
  </si>
  <si>
    <t>A1255 Clerks Fees</t>
  </si>
  <si>
    <t>A1130 Utility Gross Receipts Tax</t>
  </si>
  <si>
    <t xml:space="preserve">    PUBLICITY</t>
  </si>
  <si>
    <r>
      <t xml:space="preserve">         </t>
    </r>
    <r>
      <rPr>
        <sz val="10"/>
        <rFont val="Arial"/>
        <family val="2"/>
      </rPr>
      <t>A6410.4</t>
    </r>
  </si>
  <si>
    <t>Amanda M. Detschner</t>
  </si>
  <si>
    <t xml:space="preserve">                                          8708 Main Street, PO Box 298, Barker, NY 14012</t>
  </si>
  <si>
    <t>A1325.4  C/T Contractual</t>
  </si>
  <si>
    <t>Taxes Raised</t>
  </si>
  <si>
    <t>ANNUAL</t>
  </si>
  <si>
    <t>A1420.4 Contractual - Attorney</t>
  </si>
  <si>
    <t>FISCAL YEAR JUNE 1, 2015- MAY 31, 2016</t>
  </si>
  <si>
    <t>I certify that this is a true copy of the budget of the Village of Barker for the fiscal year ending May 31, 2016 as it was adopted by the Village Board on April 6, 2015</t>
  </si>
  <si>
    <t>7.25 per M</t>
  </si>
  <si>
    <t>FISCAL YEAR 2015-2016</t>
  </si>
  <si>
    <t>ANNUAL BUDGET FISCAL YEAR JUNE 1, 2015 - MAY 31, 2016</t>
  </si>
  <si>
    <t>RECORDS MANAGEMENT</t>
  </si>
  <si>
    <t xml:space="preserve">  A1460.4 Records Management</t>
  </si>
  <si>
    <r>
      <t xml:space="preserve">            </t>
    </r>
    <r>
      <rPr>
        <b/>
        <sz val="18"/>
        <rFont val="Arial Unicode MS"/>
        <family val="2"/>
      </rPr>
      <t>WATER FUND APPROPRIATIONS 2015-2016</t>
    </r>
  </si>
  <si>
    <t>F8397.4  RD Reserve Account</t>
  </si>
  <si>
    <t>VILLAGE OF BARKER BUDGET 2015-2016</t>
  </si>
  <si>
    <t>2015-2016  BUDGET</t>
  </si>
  <si>
    <t>13.50/15.00</t>
  </si>
  <si>
    <t>11.50/8.75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</si>
</sst>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.0"/>
    <numFmt numFmtId="169" formatCode="0_);\(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d\,\ yyyy"/>
    <numFmt numFmtId="175" formatCode="[$-409]h:mm:ss\ AM/PM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8"/>
      <name val="Arial Unicode MS"/>
      <family val="2"/>
    </font>
    <font>
      <b/>
      <sz val="18"/>
      <name val="Baskerville Old Face"/>
      <family val="1"/>
    </font>
    <font>
      <b/>
      <sz val="24"/>
      <name val="Baskerville Old Face"/>
      <family val="1"/>
    </font>
    <font>
      <sz val="12"/>
      <name val="Arial"/>
      <family val="2"/>
    </font>
    <font>
      <b/>
      <sz val="12"/>
      <name val="Arial Unicode MS"/>
      <family val="2"/>
    </font>
    <font>
      <b/>
      <sz val="10"/>
      <name val="Arial Unicode MS"/>
      <family val="2"/>
    </font>
    <font>
      <sz val="11"/>
      <name val="Arial Unicode MS"/>
      <family val="2"/>
    </font>
    <font>
      <b/>
      <sz val="11"/>
      <name val="Arial Unicode MS"/>
      <family val="2"/>
    </font>
    <font>
      <b/>
      <sz val="14"/>
      <name val="Arial Unicode MS"/>
      <family val="2"/>
    </font>
    <font>
      <sz val="10"/>
      <name val="Arial Unicode MS"/>
      <family val="2"/>
    </font>
    <font>
      <b/>
      <sz val="16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 indent="2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0" xfId="0" applyAlignment="1">
      <alignment horizontal="right"/>
    </xf>
    <xf numFmtId="43" fontId="0" fillId="0" borderId="0" xfId="42" applyFont="1" applyAlignment="1">
      <alignment/>
    </xf>
    <xf numFmtId="43" fontId="2" fillId="0" borderId="0" xfId="42" applyFont="1" applyAlignment="1">
      <alignment/>
    </xf>
    <xf numFmtId="43" fontId="0" fillId="0" borderId="0" xfId="42" applyFont="1" applyAlignment="1">
      <alignment/>
    </xf>
    <xf numFmtId="43" fontId="3" fillId="0" borderId="0" xfId="42" applyFont="1" applyAlignment="1">
      <alignment/>
    </xf>
    <xf numFmtId="2" fontId="0" fillId="0" borderId="0" xfId="42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43" fontId="2" fillId="0" borderId="10" xfId="42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43" fontId="0" fillId="0" borderId="10" xfId="42" applyFont="1" applyBorder="1" applyAlignment="1">
      <alignment/>
    </xf>
    <xf numFmtId="0" fontId="2" fillId="0" borderId="0" xfId="0" applyFont="1" applyBorder="1" applyAlignment="1">
      <alignment horizontal="center"/>
    </xf>
    <xf numFmtId="43" fontId="0" fillId="0" borderId="0" xfId="42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horizontal="center"/>
    </xf>
    <xf numFmtId="165" fontId="0" fillId="0" borderId="10" xfId="42" applyNumberFormat="1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43" fontId="4" fillId="0" borderId="10" xfId="42" applyFont="1" applyBorder="1" applyAlignment="1">
      <alignment/>
    </xf>
    <xf numFmtId="43" fontId="3" fillId="0" borderId="10" xfId="42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3" fontId="0" fillId="0" borderId="11" xfId="42" applyFont="1" applyBorder="1" applyAlignment="1">
      <alignment/>
    </xf>
    <xf numFmtId="0" fontId="0" fillId="0" borderId="11" xfId="0" applyBorder="1" applyAlignment="1">
      <alignment horizontal="center"/>
    </xf>
    <xf numFmtId="43" fontId="0" fillId="0" borderId="11" xfId="42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43" fontId="0" fillId="0" borderId="12" xfId="42" applyFont="1" applyBorder="1" applyAlignment="1">
      <alignment/>
    </xf>
    <xf numFmtId="0" fontId="0" fillId="0" borderId="12" xfId="0" applyBorder="1" applyAlignment="1">
      <alignment horizontal="center"/>
    </xf>
    <xf numFmtId="43" fontId="0" fillId="0" borderId="12" xfId="42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43" fontId="0" fillId="0" borderId="13" xfId="42" applyFont="1" applyBorder="1" applyAlignment="1">
      <alignment/>
    </xf>
    <xf numFmtId="0" fontId="0" fillId="0" borderId="13" xfId="0" applyBorder="1" applyAlignment="1">
      <alignment horizontal="center"/>
    </xf>
    <xf numFmtId="43" fontId="0" fillId="0" borderId="13" xfId="42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43" fontId="0" fillId="0" borderId="0" xfId="42" applyFont="1" applyBorder="1" applyAlignment="1">
      <alignment/>
    </xf>
    <xf numFmtId="43" fontId="1" fillId="0" borderId="0" xfId="42" applyFont="1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6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Alignment="1">
      <alignment/>
    </xf>
    <xf numFmtId="43" fontId="3" fillId="0" borderId="0" xfId="42" applyFont="1" applyBorder="1" applyAlignment="1">
      <alignment/>
    </xf>
    <xf numFmtId="2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3" fontId="0" fillId="0" borderId="0" xfId="0" applyNumberFormat="1" applyAlignment="1">
      <alignment horizontal="center"/>
    </xf>
    <xf numFmtId="3" fontId="2" fillId="0" borderId="10" xfId="0" applyNumberFormat="1" applyFont="1" applyBorder="1" applyAlignment="1">
      <alignment horizontal="center"/>
    </xf>
    <xf numFmtId="8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 indent="2"/>
    </xf>
    <xf numFmtId="0" fontId="2" fillId="0" borderId="11" xfId="0" applyFont="1" applyBorder="1" applyAlignment="1">
      <alignment/>
    </xf>
    <xf numFmtId="43" fontId="2" fillId="0" borderId="11" xfId="42" applyFont="1" applyBorder="1" applyAlignment="1">
      <alignment/>
    </xf>
    <xf numFmtId="43" fontId="3" fillId="0" borderId="10" xfId="42" applyFont="1" applyBorder="1" applyAlignment="1">
      <alignment/>
    </xf>
    <xf numFmtId="0" fontId="2" fillId="0" borderId="11" xfId="0" applyFont="1" applyBorder="1" applyAlignment="1">
      <alignment horizontal="left"/>
    </xf>
    <xf numFmtId="2" fontId="0" fillId="0" borderId="0" xfId="42" applyNumberFormat="1" applyFont="1" applyAlignment="1">
      <alignment/>
    </xf>
    <xf numFmtId="0" fontId="2" fillId="0" borderId="11" xfId="0" applyFont="1" applyBorder="1" applyAlignment="1">
      <alignment horizontal="left" indent="1"/>
    </xf>
    <xf numFmtId="43" fontId="4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43" fontId="0" fillId="0" borderId="12" xfId="42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43" fontId="13" fillId="0" borderId="15" xfId="42" applyFont="1" applyBorder="1" applyAlignment="1">
      <alignment horizontal="center"/>
    </xf>
    <xf numFmtId="43" fontId="13" fillId="0" borderId="16" xfId="42" applyFont="1" applyBorder="1" applyAlignment="1">
      <alignment horizontal="center"/>
    </xf>
    <xf numFmtId="43" fontId="13" fillId="0" borderId="17" xfId="42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30</xdr:row>
      <xdr:rowOff>142875</xdr:rowOff>
    </xdr:from>
    <xdr:to>
      <xdr:col>2</xdr:col>
      <xdr:colOff>1104900</xdr:colOff>
      <xdr:row>37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5981700"/>
          <a:ext cx="12858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7">
      <selection activeCell="F20" sqref="F20"/>
    </sheetView>
  </sheetViews>
  <sheetFormatPr defaultColWidth="9.140625" defaultRowHeight="12.75"/>
  <cols>
    <col min="2" max="2" width="12.140625" style="0" customWidth="1"/>
    <col min="3" max="3" width="16.8515625" style="0" customWidth="1"/>
    <col min="4" max="4" width="15.421875" style="0" customWidth="1"/>
    <col min="5" max="5" width="14.57421875" style="0" customWidth="1"/>
    <col min="6" max="6" width="17.421875" style="0" customWidth="1"/>
  </cols>
  <sheetData>
    <row r="1" spans="1:9" ht="23.25">
      <c r="A1" s="78" t="s">
        <v>0</v>
      </c>
      <c r="B1" s="79"/>
      <c r="C1" s="79"/>
      <c r="D1" s="79"/>
      <c r="E1" s="79"/>
      <c r="F1" s="79"/>
      <c r="G1" s="3"/>
      <c r="H1" s="3"/>
      <c r="I1" s="3"/>
    </row>
    <row r="2" spans="1:9" ht="12.75">
      <c r="A2" s="26"/>
      <c r="B2" s="26"/>
      <c r="C2" s="53" t="s">
        <v>278</v>
      </c>
      <c r="D2" s="26"/>
      <c r="E2" s="26"/>
      <c r="F2" s="26"/>
      <c r="G2" s="3"/>
      <c r="H2" s="3"/>
      <c r="I2" s="3"/>
    </row>
    <row r="3" spans="1:9" ht="30.75">
      <c r="A3" s="80" t="s">
        <v>1</v>
      </c>
      <c r="B3" s="81"/>
      <c r="C3" s="81"/>
      <c r="D3" s="81"/>
      <c r="E3" s="81"/>
      <c r="F3" s="81"/>
      <c r="G3" s="3"/>
      <c r="H3" s="3"/>
      <c r="I3" s="3"/>
    </row>
    <row r="4" spans="1:9" ht="12.75">
      <c r="A4" s="24"/>
      <c r="B4" s="24"/>
      <c r="C4" s="24"/>
      <c r="D4" s="24"/>
      <c r="E4" s="24"/>
      <c r="F4" s="24"/>
      <c r="G4" s="3"/>
      <c r="H4" s="3"/>
      <c r="I4" s="3"/>
    </row>
    <row r="5" spans="1:9" ht="17.25">
      <c r="A5" s="82" t="s">
        <v>283</v>
      </c>
      <c r="B5" s="83"/>
      <c r="C5" s="83"/>
      <c r="D5" s="83"/>
      <c r="E5" s="83"/>
      <c r="F5" s="83"/>
      <c r="G5" s="3"/>
      <c r="H5" s="3"/>
      <c r="I5" s="3"/>
    </row>
    <row r="6" spans="1:9" ht="12.75">
      <c r="A6" s="26"/>
      <c r="B6" s="26"/>
      <c r="C6" s="26"/>
      <c r="D6" s="26"/>
      <c r="E6" s="26"/>
      <c r="F6" s="26"/>
      <c r="G6" s="3"/>
      <c r="H6" s="3"/>
      <c r="I6" s="3"/>
    </row>
    <row r="7" spans="1:9" ht="15">
      <c r="A7" s="84" t="s">
        <v>2</v>
      </c>
      <c r="B7" s="85"/>
      <c r="C7" s="85"/>
      <c r="D7" s="85"/>
      <c r="E7" s="85"/>
      <c r="F7" s="85"/>
      <c r="G7" s="3"/>
      <c r="H7" s="3"/>
      <c r="I7" s="3"/>
    </row>
    <row r="8" spans="1:9" ht="12.75">
      <c r="A8" s="1"/>
      <c r="B8" s="1"/>
      <c r="C8" s="1"/>
      <c r="D8" s="1"/>
      <c r="E8" s="1"/>
      <c r="F8" s="1"/>
      <c r="G8" s="3"/>
      <c r="H8" s="3"/>
      <c r="I8" s="3"/>
    </row>
    <row r="9" spans="1:9" ht="12.75">
      <c r="A9" s="1"/>
      <c r="B9" s="1"/>
      <c r="C9" s="1"/>
      <c r="D9" s="1"/>
      <c r="E9" s="1"/>
      <c r="F9" s="1"/>
      <c r="G9" s="3"/>
      <c r="H9" s="3"/>
      <c r="I9" s="3"/>
    </row>
    <row r="10" spans="1:9" ht="12.75">
      <c r="A10" s="1"/>
      <c r="B10" s="1"/>
      <c r="C10" s="1"/>
      <c r="D10" s="1"/>
      <c r="E10" s="1"/>
      <c r="F10" s="1"/>
      <c r="G10" s="3"/>
      <c r="H10" s="3"/>
      <c r="I10" s="3"/>
    </row>
    <row r="11" spans="1:9" ht="12.75">
      <c r="A11" s="1"/>
      <c r="B11" s="1"/>
      <c r="C11" s="1"/>
      <c r="D11" s="1"/>
      <c r="E11" s="1"/>
      <c r="F11" s="1"/>
      <c r="G11" s="3"/>
      <c r="H11" s="3"/>
      <c r="I11" s="3"/>
    </row>
    <row r="12" spans="1:6" ht="39" thickBot="1">
      <c r="A12" s="54" t="s">
        <v>3</v>
      </c>
      <c r="B12" s="54" t="s">
        <v>4</v>
      </c>
      <c r="C12" s="54" t="s">
        <v>5</v>
      </c>
      <c r="D12" s="55" t="s">
        <v>6</v>
      </c>
      <c r="E12" s="55" t="s">
        <v>16</v>
      </c>
      <c r="F12" s="55" t="s">
        <v>7</v>
      </c>
    </row>
    <row r="13" spans="4:6" ht="12.75">
      <c r="D13" s="2"/>
      <c r="E13" s="2"/>
      <c r="F13" s="2"/>
    </row>
    <row r="14" spans="4:6" ht="12.75">
      <c r="D14" s="2"/>
      <c r="E14" s="2"/>
      <c r="F14" s="2"/>
    </row>
    <row r="15" spans="1:6" ht="12.75">
      <c r="A15" s="1" t="s">
        <v>8</v>
      </c>
      <c r="B15" t="s">
        <v>9</v>
      </c>
      <c r="C15" s="63">
        <v>341736</v>
      </c>
      <c r="D15" s="63">
        <v>185133</v>
      </c>
      <c r="E15" s="63">
        <v>18000</v>
      </c>
      <c r="F15" s="63">
        <v>138603</v>
      </c>
    </row>
    <row r="16" spans="1:6" ht="12.75">
      <c r="A16" s="1" t="s">
        <v>261</v>
      </c>
      <c r="B16" t="s">
        <v>10</v>
      </c>
      <c r="C16" s="63">
        <v>99964</v>
      </c>
      <c r="D16" s="63">
        <v>75000</v>
      </c>
      <c r="E16" s="63">
        <v>24964</v>
      </c>
      <c r="F16" s="1">
        <v>0</v>
      </c>
    </row>
    <row r="17" spans="1:6" ht="12.75">
      <c r="A17" s="1" t="s">
        <v>262</v>
      </c>
      <c r="B17" t="s">
        <v>260</v>
      </c>
      <c r="C17" s="1">
        <v>0</v>
      </c>
      <c r="D17" s="1">
        <v>0</v>
      </c>
      <c r="E17" s="1">
        <v>0</v>
      </c>
      <c r="F17" s="1">
        <v>0</v>
      </c>
    </row>
    <row r="18" spans="2:6" ht="13.5" thickBot="1">
      <c r="B18" s="30" t="s">
        <v>11</v>
      </c>
      <c r="C18" s="64">
        <f>SUM(C15:C17)</f>
        <v>441700</v>
      </c>
      <c r="D18" s="64">
        <f>SUM(D15:D17)</f>
        <v>260133</v>
      </c>
      <c r="E18" s="64">
        <f>SUM(E15:E17)</f>
        <v>42964</v>
      </c>
      <c r="F18" s="64">
        <f>SUM(F15:F17)</f>
        <v>138603</v>
      </c>
    </row>
    <row r="19" spans="3:6" ht="12.75">
      <c r="C19" s="1"/>
      <c r="D19" s="1"/>
      <c r="E19" s="1"/>
      <c r="F19" s="1"/>
    </row>
    <row r="20" spans="2:6" ht="13.5" thickBot="1">
      <c r="B20" s="22" t="s">
        <v>264</v>
      </c>
      <c r="C20" s="28">
        <v>19117728</v>
      </c>
      <c r="D20" s="1"/>
      <c r="E20" s="1"/>
      <c r="F20" s="1"/>
    </row>
    <row r="22" spans="2:3" ht="26.25" thickBot="1">
      <c r="B22" s="27" t="s">
        <v>12</v>
      </c>
      <c r="C22" s="29">
        <v>25639928</v>
      </c>
    </row>
    <row r="23" ht="12.75">
      <c r="C23" s="1"/>
    </row>
    <row r="24" spans="2:3" ht="13.5" thickBot="1">
      <c r="B24" s="22" t="s">
        <v>13</v>
      </c>
      <c r="C24" s="65" t="s">
        <v>285</v>
      </c>
    </row>
    <row r="27" spans="4:6" ht="12.75">
      <c r="D27" s="76" t="s">
        <v>284</v>
      </c>
      <c r="E27" s="77"/>
      <c r="F27" s="77"/>
    </row>
    <row r="28" spans="4:6" ht="12.75">
      <c r="D28" s="77"/>
      <c r="E28" s="77"/>
      <c r="F28" s="77"/>
    </row>
    <row r="29" spans="4:6" ht="12.75">
      <c r="D29" s="77"/>
      <c r="E29" s="77"/>
      <c r="F29" s="77"/>
    </row>
    <row r="30" spans="4:6" ht="12.75">
      <c r="D30" s="77"/>
      <c r="E30" s="77"/>
      <c r="F30" s="77"/>
    </row>
    <row r="31" spans="4:6" ht="12.75">
      <c r="D31" s="77"/>
      <c r="E31" s="77"/>
      <c r="F31" s="77"/>
    </row>
    <row r="32" spans="4:6" ht="12.75">
      <c r="D32" s="77"/>
      <c r="E32" s="77"/>
      <c r="F32" s="77"/>
    </row>
    <row r="33" spans="4:6" ht="12.75">
      <c r="D33" s="77"/>
      <c r="E33" s="77"/>
      <c r="F33" s="77"/>
    </row>
    <row r="38" ht="12.75">
      <c r="D38" s="7" t="s">
        <v>277</v>
      </c>
    </row>
    <row r="39" ht="12.75">
      <c r="D39" t="s">
        <v>14</v>
      </c>
    </row>
  </sheetData>
  <sheetProtection/>
  <mergeCells count="5">
    <mergeCell ref="D27:F33"/>
    <mergeCell ref="A1:F1"/>
    <mergeCell ref="A3:F3"/>
    <mergeCell ref="A5:F5"/>
    <mergeCell ref="A7:F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0">
      <selection activeCell="D37" sqref="D37"/>
    </sheetView>
  </sheetViews>
  <sheetFormatPr defaultColWidth="9.140625" defaultRowHeight="12.75"/>
  <cols>
    <col min="1" max="1" width="44.421875" style="0" customWidth="1"/>
    <col min="2" max="2" width="14.421875" style="0" customWidth="1"/>
    <col min="3" max="3" width="14.7109375" style="0" customWidth="1"/>
    <col min="17" max="17" width="41.421875" style="0" customWidth="1"/>
    <col min="18" max="18" width="18.00390625" style="0" customWidth="1"/>
    <col min="19" max="19" width="16.00390625" style="0" customWidth="1"/>
  </cols>
  <sheetData>
    <row r="1" spans="1:3" ht="16.5">
      <c r="A1" s="86" t="s">
        <v>0</v>
      </c>
      <c r="B1" s="87"/>
      <c r="C1" s="88"/>
    </row>
    <row r="2" spans="1:3" ht="16.5">
      <c r="A2" s="89" t="s">
        <v>15</v>
      </c>
      <c r="B2" s="90"/>
      <c r="C2" s="91"/>
    </row>
    <row r="3" spans="1:3" ht="17.25" thickBot="1">
      <c r="A3" s="92" t="s">
        <v>286</v>
      </c>
      <c r="B3" s="93"/>
      <c r="C3" s="94"/>
    </row>
    <row r="5" spans="1:4" ht="13.5" thickBot="1">
      <c r="A5" s="52" t="s">
        <v>5</v>
      </c>
      <c r="B5" s="52" t="s">
        <v>9</v>
      </c>
      <c r="C5" s="52" t="s">
        <v>10</v>
      </c>
      <c r="D5" s="5"/>
    </row>
    <row r="6" spans="2:3" ht="13.5" thickTop="1">
      <c r="B6" s="13"/>
      <c r="C6" s="13"/>
    </row>
    <row r="7" spans="1:3" ht="12.75">
      <c r="A7" t="s">
        <v>17</v>
      </c>
      <c r="B7" s="13">
        <v>92935</v>
      </c>
      <c r="C7" s="13"/>
    </row>
    <row r="8" spans="1:3" ht="12.75">
      <c r="A8" t="s">
        <v>18</v>
      </c>
      <c r="B8" s="13">
        <v>56100</v>
      </c>
      <c r="C8" s="13"/>
    </row>
    <row r="9" spans="1:3" ht="12.75">
      <c r="A9" t="s">
        <v>19</v>
      </c>
      <c r="B9" s="13">
        <v>104839</v>
      </c>
      <c r="C9" s="13"/>
    </row>
    <row r="10" spans="1:3" ht="12.75">
      <c r="A10" t="s">
        <v>20</v>
      </c>
      <c r="B10" s="13">
        <v>6555</v>
      </c>
      <c r="C10" s="13"/>
    </row>
    <row r="11" spans="1:3" ht="12.75">
      <c r="A11" t="s">
        <v>21</v>
      </c>
      <c r="B11" s="13">
        <v>35457</v>
      </c>
      <c r="C11" s="13">
        <v>51897</v>
      </c>
    </row>
    <row r="12" spans="1:3" ht="12.75">
      <c r="A12" t="s">
        <v>22</v>
      </c>
      <c r="B12" s="13">
        <v>45850</v>
      </c>
      <c r="C12" s="13">
        <v>12920</v>
      </c>
    </row>
    <row r="13" spans="1:3" ht="12.75">
      <c r="A13" t="s">
        <v>268</v>
      </c>
      <c r="B13" s="13"/>
      <c r="C13" s="13">
        <v>35147</v>
      </c>
    </row>
    <row r="14" spans="1:19" ht="16.5" thickBot="1">
      <c r="A14" s="21" t="s">
        <v>23</v>
      </c>
      <c r="B14" s="33">
        <f>SUM(B7:B12)</f>
        <v>341736</v>
      </c>
      <c r="C14" s="69">
        <f>SUM(C7:C13)</f>
        <v>99964</v>
      </c>
      <c r="R14" s="5"/>
      <c r="S14" s="5"/>
    </row>
    <row r="15" spans="2:3" ht="12.75">
      <c r="B15" s="13"/>
      <c r="C15" s="13"/>
    </row>
    <row r="17" ht="25.5">
      <c r="A17" s="2" t="s">
        <v>263</v>
      </c>
    </row>
    <row r="19" spans="1:3" ht="12.75">
      <c r="A19" t="s">
        <v>24</v>
      </c>
      <c r="B19" s="13">
        <v>9000</v>
      </c>
      <c r="C19" s="13"/>
    </row>
    <row r="20" spans="1:3" ht="12.75">
      <c r="A20" t="s">
        <v>25</v>
      </c>
      <c r="B20" s="13">
        <v>125000</v>
      </c>
      <c r="C20" s="13"/>
    </row>
    <row r="21" spans="1:3" ht="12.75">
      <c r="A21" t="s">
        <v>26</v>
      </c>
      <c r="B21" s="13">
        <v>0</v>
      </c>
      <c r="C21" s="13"/>
    </row>
    <row r="22" spans="1:3" ht="12.75">
      <c r="A22" s="6" t="s">
        <v>27</v>
      </c>
      <c r="B22" s="13">
        <v>3100</v>
      </c>
      <c r="C22" s="13"/>
    </row>
    <row r="23" spans="1:3" ht="12.75">
      <c r="A23" s="6" t="s">
        <v>28</v>
      </c>
      <c r="B23" s="13">
        <v>0</v>
      </c>
      <c r="C23" s="13"/>
    </row>
    <row r="24" spans="1:3" ht="12.75">
      <c r="A24" s="6" t="s">
        <v>29</v>
      </c>
      <c r="B24" s="13">
        <v>0</v>
      </c>
      <c r="C24" s="13"/>
    </row>
    <row r="25" spans="1:3" ht="12.75">
      <c r="A25" s="6" t="s">
        <v>30</v>
      </c>
      <c r="B25" s="13">
        <v>0</v>
      </c>
      <c r="C25" s="13">
        <v>73500</v>
      </c>
    </row>
    <row r="26" spans="1:3" ht="12.75">
      <c r="A26" s="6" t="s">
        <v>259</v>
      </c>
      <c r="B26" s="13">
        <v>1</v>
      </c>
      <c r="C26" s="13">
        <v>1500</v>
      </c>
    </row>
    <row r="27" spans="1:3" ht="12.75">
      <c r="A27" s="6" t="s">
        <v>31</v>
      </c>
      <c r="B27" s="13">
        <v>225</v>
      </c>
      <c r="C27" s="13">
        <v>0</v>
      </c>
    </row>
    <row r="28" spans="1:3" ht="12.75">
      <c r="A28" s="6" t="s">
        <v>32</v>
      </c>
      <c r="B28" s="13">
        <v>0</v>
      </c>
      <c r="C28" s="13"/>
    </row>
    <row r="29" spans="1:3" ht="12.75">
      <c r="A29" s="6" t="s">
        <v>33</v>
      </c>
      <c r="B29" s="13">
        <v>210</v>
      </c>
      <c r="C29" s="13"/>
    </row>
    <row r="30" spans="1:3" ht="12.75">
      <c r="A30" s="6" t="s">
        <v>34</v>
      </c>
      <c r="B30" s="13">
        <v>22500</v>
      </c>
      <c r="C30" s="13">
        <v>0</v>
      </c>
    </row>
    <row r="31" spans="1:3" ht="12.75">
      <c r="A31" s="6" t="s">
        <v>35</v>
      </c>
      <c r="B31" s="13">
        <v>25097</v>
      </c>
      <c r="C31" s="13">
        <v>0</v>
      </c>
    </row>
    <row r="32" spans="1:19" ht="12.75">
      <c r="A32" s="67" t="s">
        <v>36</v>
      </c>
      <c r="B32" s="68">
        <f>SUM(B19:B31)</f>
        <v>185133</v>
      </c>
      <c r="C32" s="68">
        <f>SUM(C25:C31)</f>
        <v>75000</v>
      </c>
      <c r="R32" s="5"/>
      <c r="S32" s="5"/>
    </row>
    <row r="33" spans="1:3" ht="12.75">
      <c r="A33" s="66" t="s">
        <v>280</v>
      </c>
      <c r="B33" s="13">
        <v>138603</v>
      </c>
      <c r="C33" s="13"/>
    </row>
    <row r="34" spans="1:3" ht="12.75">
      <c r="A34" t="s">
        <v>39</v>
      </c>
      <c r="B34" s="13">
        <v>18000</v>
      </c>
      <c r="C34" s="13">
        <v>24964</v>
      </c>
    </row>
    <row r="35" spans="1:19" ht="16.5" thickBot="1">
      <c r="A35" s="21" t="s">
        <v>37</v>
      </c>
      <c r="B35" s="33">
        <f>B32+B33+B34</f>
        <v>341736</v>
      </c>
      <c r="C35" s="33">
        <f>C32+C34</f>
        <v>99964</v>
      </c>
      <c r="R35" s="5"/>
      <c r="S35" s="5"/>
    </row>
    <row r="36" spans="2:3" ht="12.75">
      <c r="B36" s="13"/>
      <c r="C36" s="13"/>
    </row>
    <row r="37" spans="1:3" ht="13.5" thickBot="1">
      <c r="A37" s="30" t="s">
        <v>38</v>
      </c>
      <c r="B37" s="20">
        <v>138603</v>
      </c>
      <c r="C37" s="13"/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8"/>
  <sheetViews>
    <sheetView zoomScaleSheetLayoutView="100" zoomScalePageLayoutView="0" workbookViewId="0" topLeftCell="A28">
      <selection activeCell="D178" sqref="D178"/>
    </sheetView>
  </sheetViews>
  <sheetFormatPr defaultColWidth="9.140625" defaultRowHeight="12.75"/>
  <cols>
    <col min="1" max="1" width="49.28125" style="0" customWidth="1"/>
    <col min="2" max="3" width="14.7109375" style="0" customWidth="1"/>
    <col min="4" max="4" width="17.140625" style="0" bestFit="1" customWidth="1"/>
  </cols>
  <sheetData>
    <row r="1" spans="1:3" ht="17.25">
      <c r="A1" s="95" t="s">
        <v>0</v>
      </c>
      <c r="B1" s="95"/>
      <c r="C1" s="95"/>
    </row>
    <row r="2" spans="1:3" ht="17.25">
      <c r="A2" s="95" t="s">
        <v>287</v>
      </c>
      <c r="B2" s="95"/>
      <c r="C2" s="95"/>
    </row>
    <row r="4" spans="1:4" ht="13.5" thickBot="1">
      <c r="A4" s="96" t="s">
        <v>40</v>
      </c>
      <c r="B4" s="96"/>
      <c r="C4" s="96"/>
      <c r="D4" s="22"/>
    </row>
    <row r="5" spans="1:3" ht="12.75">
      <c r="A5" s="1"/>
      <c r="B5" s="1"/>
      <c r="C5" s="1"/>
    </row>
    <row r="6" spans="1:3" ht="15.75">
      <c r="A6" s="97" t="s">
        <v>90</v>
      </c>
      <c r="B6" s="97"/>
      <c r="C6" s="97"/>
    </row>
    <row r="8" ht="12.75">
      <c r="A8" s="19" t="s">
        <v>42</v>
      </c>
    </row>
    <row r="9" ht="12.75">
      <c r="A9" s="3" t="s">
        <v>41</v>
      </c>
    </row>
    <row r="10" spans="1:4" ht="12.75">
      <c r="A10" s="3" t="s">
        <v>43</v>
      </c>
      <c r="B10" s="13">
        <v>5000</v>
      </c>
      <c r="C10" s="13"/>
      <c r="D10" s="13"/>
    </row>
    <row r="11" spans="1:4" ht="12.75">
      <c r="A11" s="3" t="s">
        <v>44</v>
      </c>
      <c r="B11" s="13">
        <v>1000</v>
      </c>
      <c r="C11" s="13"/>
      <c r="D11" s="13"/>
    </row>
    <row r="12" spans="1:4" ht="12.75">
      <c r="A12" s="70" t="s">
        <v>45</v>
      </c>
      <c r="B12" s="68">
        <f>SUM(B10:B11)</f>
        <v>6000</v>
      </c>
      <c r="C12" s="13"/>
      <c r="D12" s="13"/>
    </row>
    <row r="13" spans="2:4" ht="12.75">
      <c r="B13" s="13"/>
      <c r="C13" s="13"/>
      <c r="D13" s="13"/>
    </row>
    <row r="14" spans="1:4" ht="12.75">
      <c r="A14" s="5" t="s">
        <v>46</v>
      </c>
      <c r="B14" s="13"/>
      <c r="C14" s="13"/>
      <c r="D14" s="13"/>
    </row>
    <row r="15" spans="1:4" ht="12.75">
      <c r="A15" s="9" t="s">
        <v>47</v>
      </c>
      <c r="B15" s="13"/>
      <c r="C15" s="13"/>
      <c r="D15" s="13"/>
    </row>
    <row r="16" spans="1:4" ht="12.75">
      <c r="A16" s="6" t="s">
        <v>48</v>
      </c>
      <c r="B16" s="13">
        <v>2500</v>
      </c>
      <c r="C16" s="13"/>
      <c r="D16" s="13"/>
    </row>
    <row r="17" spans="1:4" ht="12.75">
      <c r="A17" s="6" t="s">
        <v>49</v>
      </c>
      <c r="B17" s="13">
        <v>300</v>
      </c>
      <c r="C17" s="13"/>
      <c r="D17" s="13"/>
    </row>
    <row r="18" spans="1:4" ht="12.75">
      <c r="A18" s="67" t="s">
        <v>50</v>
      </c>
      <c r="B18" s="68">
        <f>SUM(B16:B17)</f>
        <v>2800</v>
      </c>
      <c r="C18" s="13"/>
      <c r="D18" s="13"/>
    </row>
    <row r="19" spans="2:4" ht="12.75">
      <c r="B19" s="13"/>
      <c r="C19" s="13"/>
      <c r="D19" s="13"/>
    </row>
    <row r="20" spans="1:4" ht="12.75">
      <c r="A20" s="5" t="s">
        <v>51</v>
      </c>
      <c r="B20" s="13"/>
      <c r="C20" s="13"/>
      <c r="D20" s="13"/>
    </row>
    <row r="21" spans="1:4" ht="12.75">
      <c r="A21" s="9" t="s">
        <v>52</v>
      </c>
      <c r="B21" s="13"/>
      <c r="C21" s="13"/>
      <c r="D21" s="13"/>
    </row>
    <row r="22" spans="1:4" ht="12.75">
      <c r="A22" s="6" t="s">
        <v>158</v>
      </c>
      <c r="B22" s="15">
        <v>1000</v>
      </c>
      <c r="C22" s="13"/>
      <c r="D22" s="13"/>
    </row>
    <row r="23" spans="2:4" ht="12.75">
      <c r="B23" s="13"/>
      <c r="C23" s="13"/>
      <c r="D23" s="13"/>
    </row>
    <row r="24" spans="1:4" ht="12.75">
      <c r="A24" s="9" t="s">
        <v>53</v>
      </c>
      <c r="B24" s="13"/>
      <c r="C24" s="13"/>
      <c r="D24" s="13"/>
    </row>
    <row r="25" spans="1:4" ht="12.75">
      <c r="A25" s="6" t="s">
        <v>54</v>
      </c>
      <c r="B25" s="13">
        <v>23625</v>
      </c>
      <c r="C25" s="13"/>
      <c r="D25" s="13"/>
    </row>
    <row r="26" spans="1:4" ht="12.75">
      <c r="A26" s="6" t="s">
        <v>55</v>
      </c>
      <c r="B26" s="17">
        <v>0</v>
      </c>
      <c r="C26" s="13"/>
      <c r="D26" s="13"/>
    </row>
    <row r="27" spans="1:4" ht="12.75">
      <c r="A27" s="6" t="s">
        <v>279</v>
      </c>
      <c r="B27" s="13">
        <v>1000</v>
      </c>
      <c r="C27" s="13"/>
      <c r="D27" s="13"/>
    </row>
    <row r="28" spans="1:4" ht="12.75">
      <c r="A28" s="6" t="s">
        <v>56</v>
      </c>
      <c r="B28" s="13">
        <v>850</v>
      </c>
      <c r="C28" s="13"/>
      <c r="D28" s="13"/>
    </row>
    <row r="29" spans="1:4" ht="12.75">
      <c r="A29" s="6" t="s">
        <v>57</v>
      </c>
      <c r="B29" s="13">
        <v>7000</v>
      </c>
      <c r="C29" s="13"/>
      <c r="D29" s="13"/>
    </row>
    <row r="30" spans="1:4" ht="12.75">
      <c r="A30" s="6" t="s">
        <v>58</v>
      </c>
      <c r="B30" s="13">
        <v>1500</v>
      </c>
      <c r="C30" s="13"/>
      <c r="D30" s="13"/>
    </row>
    <row r="31" spans="1:4" ht="12.75">
      <c r="A31" s="6" t="s">
        <v>59</v>
      </c>
      <c r="B31" s="71">
        <v>0</v>
      </c>
      <c r="C31" s="13"/>
      <c r="D31" s="13"/>
    </row>
    <row r="32" spans="1:4" ht="12.75">
      <c r="A32" s="67" t="s">
        <v>60</v>
      </c>
      <c r="B32" s="68">
        <f>SUM(B22:B31)</f>
        <v>34975</v>
      </c>
      <c r="C32" s="13"/>
      <c r="D32" s="13"/>
    </row>
    <row r="33" spans="2:4" ht="12.75">
      <c r="B33" s="13"/>
      <c r="C33" s="13"/>
      <c r="D33" s="13"/>
    </row>
    <row r="34" spans="1:4" ht="12.75">
      <c r="A34" s="5" t="s">
        <v>61</v>
      </c>
      <c r="B34" s="13"/>
      <c r="C34" s="13"/>
      <c r="D34" s="13"/>
    </row>
    <row r="35" spans="1:4" ht="12.75">
      <c r="A35" s="9" t="s">
        <v>62</v>
      </c>
      <c r="B35" s="13">
        <v>6450</v>
      </c>
      <c r="C35" s="13"/>
      <c r="D35" s="13"/>
    </row>
    <row r="36" spans="1:4" ht="12.75">
      <c r="A36" s="6" t="s">
        <v>63</v>
      </c>
      <c r="B36" s="13">
        <v>1500</v>
      </c>
      <c r="C36" s="13"/>
      <c r="D36" s="13"/>
    </row>
    <row r="37" spans="1:4" ht="12.75">
      <c r="A37" s="6" t="s">
        <v>64</v>
      </c>
      <c r="B37" s="13"/>
      <c r="C37" s="13"/>
      <c r="D37" s="13"/>
    </row>
    <row r="38" spans="1:4" ht="12.75">
      <c r="A38" s="6"/>
      <c r="B38" s="13"/>
      <c r="C38" s="13"/>
      <c r="D38" s="13"/>
    </row>
    <row r="39" spans="1:4" ht="12.75">
      <c r="A39" s="9" t="s">
        <v>65</v>
      </c>
      <c r="B39" s="13"/>
      <c r="C39" s="13"/>
      <c r="D39" s="13"/>
    </row>
    <row r="40" spans="1:4" ht="12.75">
      <c r="A40" s="6" t="s">
        <v>282</v>
      </c>
      <c r="B40" s="13">
        <v>5000</v>
      </c>
      <c r="C40" s="13"/>
      <c r="D40" s="13"/>
    </row>
    <row r="41" spans="1:4" ht="12.75">
      <c r="A41" s="6"/>
      <c r="B41" s="13"/>
      <c r="C41" s="13"/>
      <c r="D41" s="13"/>
    </row>
    <row r="42" spans="1:4" ht="12.75">
      <c r="A42" s="9" t="s">
        <v>66</v>
      </c>
      <c r="B42" s="13"/>
      <c r="C42" s="13"/>
      <c r="D42" s="13"/>
    </row>
    <row r="43" spans="1:4" ht="12.75">
      <c r="A43" s="6" t="s">
        <v>67</v>
      </c>
      <c r="B43" s="15">
        <v>180</v>
      </c>
      <c r="C43" s="13"/>
      <c r="D43" s="13"/>
    </row>
    <row r="44" spans="1:4" ht="12.75">
      <c r="A44" s="11" t="s">
        <v>288</v>
      </c>
      <c r="B44" s="15"/>
      <c r="C44" s="13"/>
      <c r="D44" s="13"/>
    </row>
    <row r="45" spans="1:4" ht="12.75">
      <c r="A45" s="11" t="s">
        <v>289</v>
      </c>
      <c r="B45" s="15">
        <v>1800</v>
      </c>
      <c r="C45" s="13"/>
      <c r="D45" s="13"/>
    </row>
    <row r="46" spans="1:4" ht="12.75">
      <c r="A46" s="67" t="s">
        <v>68</v>
      </c>
      <c r="B46" s="68">
        <f>SUM(B35:B45)</f>
        <v>14930</v>
      </c>
      <c r="C46" s="13"/>
      <c r="D46" s="13"/>
    </row>
    <row r="47" spans="2:4" ht="12.75">
      <c r="B47" s="13"/>
      <c r="C47" s="13"/>
      <c r="D47" s="13"/>
    </row>
    <row r="48" spans="1:4" ht="12.75">
      <c r="A48" s="5" t="s">
        <v>69</v>
      </c>
      <c r="B48" s="13"/>
      <c r="C48" s="13"/>
      <c r="D48" s="13"/>
    </row>
    <row r="49" spans="1:4" ht="12.75">
      <c r="A49" s="9" t="s">
        <v>70</v>
      </c>
      <c r="B49" s="13"/>
      <c r="C49" s="13"/>
      <c r="D49" s="13"/>
    </row>
    <row r="50" spans="1:4" ht="12.75">
      <c r="A50" s="11" t="s">
        <v>71</v>
      </c>
      <c r="B50" s="17">
        <v>0</v>
      </c>
      <c r="C50" s="13"/>
      <c r="D50" s="13"/>
    </row>
    <row r="51" spans="1:4" ht="12.75">
      <c r="A51" s="11" t="s">
        <v>72</v>
      </c>
      <c r="B51" s="13">
        <v>950</v>
      </c>
      <c r="C51" s="13"/>
      <c r="D51" s="13"/>
    </row>
    <row r="52" spans="1:4" ht="12.75">
      <c r="A52" s="11" t="s">
        <v>73</v>
      </c>
      <c r="B52" s="13">
        <v>700</v>
      </c>
      <c r="C52" s="13"/>
      <c r="D52" s="13"/>
    </row>
    <row r="53" spans="1:4" ht="12.75">
      <c r="A53" s="11" t="s">
        <v>74</v>
      </c>
      <c r="B53" s="13">
        <v>80</v>
      </c>
      <c r="C53" s="13"/>
      <c r="D53" s="13"/>
    </row>
    <row r="54" spans="1:4" ht="12.75">
      <c r="A54" s="11" t="s">
        <v>75</v>
      </c>
      <c r="B54" s="13">
        <v>1500</v>
      </c>
      <c r="C54" s="13"/>
      <c r="D54" s="13"/>
    </row>
    <row r="55" spans="1:4" ht="12.75">
      <c r="A55" s="10" t="s">
        <v>76</v>
      </c>
      <c r="B55" s="13"/>
      <c r="C55" s="13"/>
      <c r="D55" s="13"/>
    </row>
    <row r="56" spans="1:4" ht="12.75">
      <c r="A56" s="11" t="s">
        <v>77</v>
      </c>
      <c r="B56" s="17">
        <v>0</v>
      </c>
      <c r="C56" s="13"/>
      <c r="D56" s="13"/>
    </row>
    <row r="57" spans="1:4" ht="12.75">
      <c r="A57" s="11" t="s">
        <v>78</v>
      </c>
      <c r="B57" s="13">
        <v>4600</v>
      </c>
      <c r="C57" s="13"/>
      <c r="D57" s="13"/>
    </row>
    <row r="58" spans="1:4" ht="12.75">
      <c r="A58" s="11" t="s">
        <v>79</v>
      </c>
      <c r="B58" s="13">
        <v>700</v>
      </c>
      <c r="C58" s="13"/>
      <c r="D58" s="13"/>
    </row>
    <row r="59" spans="1:4" ht="12.75">
      <c r="A59" s="11" t="s">
        <v>80</v>
      </c>
      <c r="B59" s="13">
        <v>2000</v>
      </c>
      <c r="C59" s="13"/>
      <c r="D59" s="13"/>
    </row>
    <row r="60" spans="1:4" ht="12.75">
      <c r="A60" s="11" t="s">
        <v>81</v>
      </c>
      <c r="B60" s="13">
        <v>700</v>
      </c>
      <c r="C60" s="13"/>
      <c r="D60" s="13"/>
    </row>
    <row r="61" spans="1:4" ht="12.75">
      <c r="A61" s="11" t="s">
        <v>82</v>
      </c>
      <c r="B61" s="15">
        <v>1800</v>
      </c>
      <c r="C61" s="13"/>
      <c r="D61" s="13"/>
    </row>
    <row r="62" spans="1:4" ht="12.75">
      <c r="A62" s="67" t="s">
        <v>83</v>
      </c>
      <c r="B62" s="68">
        <f>SUM(B51:B61)</f>
        <v>13030</v>
      </c>
      <c r="C62" s="13"/>
      <c r="D62" s="13"/>
    </row>
    <row r="63" spans="2:4" ht="12.75">
      <c r="B63" s="13"/>
      <c r="C63" s="13"/>
      <c r="D63" s="13"/>
    </row>
    <row r="64" spans="1:4" ht="12.75">
      <c r="A64" s="5" t="s">
        <v>84</v>
      </c>
      <c r="B64" s="13"/>
      <c r="C64" s="13"/>
      <c r="D64" s="13"/>
    </row>
    <row r="65" spans="1:4" ht="12.75">
      <c r="A65" s="6" t="s">
        <v>85</v>
      </c>
      <c r="B65" s="13">
        <v>9000</v>
      </c>
      <c r="C65" s="13"/>
      <c r="D65" s="13"/>
    </row>
    <row r="66" spans="1:4" ht="12.75">
      <c r="A66" s="6" t="s">
        <v>86</v>
      </c>
      <c r="B66" s="13">
        <v>1300</v>
      </c>
      <c r="C66" s="13"/>
      <c r="D66" s="13"/>
    </row>
    <row r="67" spans="1:4" ht="12.75">
      <c r="A67" s="6" t="s">
        <v>87</v>
      </c>
      <c r="B67" s="13">
        <v>900</v>
      </c>
      <c r="C67" s="13"/>
      <c r="D67" s="13"/>
    </row>
    <row r="68" spans="1:4" ht="12.75">
      <c r="A68" s="6" t="s">
        <v>88</v>
      </c>
      <c r="B68" s="15">
        <v>10000</v>
      </c>
      <c r="C68" s="13"/>
      <c r="D68" s="13"/>
    </row>
    <row r="69" spans="1:4" ht="12.75">
      <c r="A69" s="67" t="s">
        <v>89</v>
      </c>
      <c r="B69" s="68">
        <f>SUM(B65:B68)</f>
        <v>21200</v>
      </c>
      <c r="C69" s="13"/>
      <c r="D69" s="13"/>
    </row>
    <row r="70" spans="2:4" ht="15.75">
      <c r="B70" s="60"/>
      <c r="C70" s="60"/>
      <c r="D70" s="50"/>
    </row>
    <row r="71" spans="1:4" ht="16.5" thickBot="1">
      <c r="A71" s="21" t="s">
        <v>91</v>
      </c>
      <c r="B71" s="23"/>
      <c r="C71" s="33">
        <f>B69+B62+B46+B32+B18+B12</f>
        <v>92935</v>
      </c>
      <c r="D71" s="13"/>
    </row>
    <row r="72" spans="2:4" ht="12.75">
      <c r="B72" s="13"/>
      <c r="C72" s="13"/>
      <c r="D72" s="13"/>
    </row>
    <row r="73" spans="1:4" ht="12.75">
      <c r="A73" s="5" t="s">
        <v>103</v>
      </c>
      <c r="B73" s="13"/>
      <c r="C73" s="13"/>
      <c r="D73" s="13"/>
    </row>
    <row r="74" spans="1:4" ht="12.75">
      <c r="A74" s="9" t="s">
        <v>92</v>
      </c>
      <c r="B74" s="13"/>
      <c r="C74" s="13"/>
      <c r="D74" s="13"/>
    </row>
    <row r="75" spans="1:4" ht="12.75">
      <c r="A75" s="6" t="s">
        <v>93</v>
      </c>
      <c r="B75" s="13">
        <v>17500</v>
      </c>
      <c r="C75" s="13"/>
      <c r="D75" s="13"/>
    </row>
    <row r="76" spans="1:4" ht="12.75">
      <c r="A76" s="6" t="s">
        <v>94</v>
      </c>
      <c r="B76" s="13">
        <v>12800</v>
      </c>
      <c r="C76" s="13"/>
      <c r="D76" s="13"/>
    </row>
    <row r="77" spans="1:4" ht="12.75">
      <c r="A77" s="6" t="s">
        <v>265</v>
      </c>
      <c r="B77" s="13">
        <v>2950</v>
      </c>
      <c r="C77" s="13"/>
      <c r="D77" s="13"/>
    </row>
    <row r="78" spans="1:4" ht="12.75">
      <c r="A78" s="6" t="s">
        <v>159</v>
      </c>
      <c r="B78" s="17">
        <v>0</v>
      </c>
      <c r="C78" s="13"/>
      <c r="D78" s="13"/>
    </row>
    <row r="79" spans="1:4" ht="12.75">
      <c r="A79" s="6" t="s">
        <v>95</v>
      </c>
      <c r="B79" s="13">
        <v>3100</v>
      </c>
      <c r="C79" s="13"/>
      <c r="D79" s="13"/>
    </row>
    <row r="80" spans="1:4" ht="12.75">
      <c r="A80" s="6" t="s">
        <v>160</v>
      </c>
      <c r="B80" s="13">
        <v>3000</v>
      </c>
      <c r="C80" s="13"/>
      <c r="D80" s="13"/>
    </row>
    <row r="81" spans="1:4" ht="12.75">
      <c r="A81" s="6" t="s">
        <v>161</v>
      </c>
      <c r="B81" s="13">
        <v>250</v>
      </c>
      <c r="C81" s="13"/>
      <c r="D81" s="13"/>
    </row>
    <row r="82" spans="1:4" ht="12.75">
      <c r="A82" s="6" t="s">
        <v>96</v>
      </c>
      <c r="B82" s="13">
        <v>200</v>
      </c>
      <c r="C82" s="13"/>
      <c r="D82" s="13"/>
    </row>
    <row r="83" spans="1:4" ht="12.75">
      <c r="A83" s="6" t="s">
        <v>97</v>
      </c>
      <c r="B83" s="13">
        <v>2100</v>
      </c>
      <c r="C83" s="13"/>
      <c r="D83" s="13"/>
    </row>
    <row r="84" spans="1:4" ht="12.75">
      <c r="A84" s="6" t="s">
        <v>98</v>
      </c>
      <c r="B84" s="13">
        <v>2500</v>
      </c>
      <c r="C84" s="13"/>
      <c r="D84" s="13"/>
    </row>
    <row r="85" spans="1:4" ht="12.75">
      <c r="A85" s="6" t="s">
        <v>257</v>
      </c>
      <c r="B85" s="15">
        <v>3400</v>
      </c>
      <c r="C85" s="13"/>
      <c r="D85" s="13"/>
    </row>
    <row r="86" spans="1:4" ht="12.75">
      <c r="A86" s="67" t="s">
        <v>99</v>
      </c>
      <c r="B86" s="68">
        <f>SUM(B75:B85)</f>
        <v>47800</v>
      </c>
      <c r="C86" s="13"/>
      <c r="D86" s="13"/>
    </row>
    <row r="87" spans="2:4" ht="12.75">
      <c r="B87" s="13"/>
      <c r="C87" s="13"/>
      <c r="D87" s="13"/>
    </row>
    <row r="88" spans="1:4" ht="12.75">
      <c r="A88" s="9" t="s">
        <v>100</v>
      </c>
      <c r="B88" s="13"/>
      <c r="C88" s="13"/>
      <c r="D88" s="13"/>
    </row>
    <row r="89" spans="1:4" ht="12.75">
      <c r="A89" s="6" t="s">
        <v>162</v>
      </c>
      <c r="B89" s="13">
        <v>500</v>
      </c>
      <c r="C89" s="13"/>
      <c r="D89" s="13"/>
    </row>
    <row r="90" spans="1:4" ht="12.75">
      <c r="A90" s="6"/>
      <c r="B90" s="13"/>
      <c r="C90" s="13"/>
      <c r="D90" s="13"/>
    </row>
    <row r="91" spans="1:4" ht="12.75">
      <c r="A91" s="9" t="s">
        <v>101</v>
      </c>
      <c r="B91" s="13"/>
      <c r="C91" s="13"/>
      <c r="D91" s="13"/>
    </row>
    <row r="92" spans="1:4" ht="12.75">
      <c r="A92" s="6" t="s">
        <v>102</v>
      </c>
      <c r="B92" s="17">
        <v>0</v>
      </c>
      <c r="C92" s="13"/>
      <c r="D92" s="13"/>
    </row>
    <row r="93" spans="1:4" ht="12.75">
      <c r="A93" s="6"/>
      <c r="B93" s="13"/>
      <c r="C93" s="13"/>
      <c r="D93" s="13"/>
    </row>
    <row r="94" spans="1:4" ht="12.75">
      <c r="A94" s="9" t="s">
        <v>104</v>
      </c>
      <c r="B94" s="13"/>
      <c r="C94" s="13"/>
      <c r="D94" s="13"/>
    </row>
    <row r="95" spans="1:4" ht="12.75">
      <c r="A95" s="6" t="s">
        <v>105</v>
      </c>
      <c r="B95" s="13">
        <v>7300</v>
      </c>
      <c r="C95" s="13"/>
      <c r="D95" s="13"/>
    </row>
    <row r="96" spans="1:4" ht="12.75">
      <c r="A96" s="6" t="s">
        <v>106</v>
      </c>
      <c r="B96" s="15">
        <v>400</v>
      </c>
      <c r="C96" s="13"/>
      <c r="D96" s="13"/>
    </row>
    <row r="97" spans="1:4" ht="12.75">
      <c r="A97" s="72" t="s">
        <v>107</v>
      </c>
      <c r="B97" s="68">
        <f>SUM(B89:B96)</f>
        <v>8200</v>
      </c>
      <c r="C97" s="13"/>
      <c r="D97" s="13"/>
    </row>
    <row r="98" spans="1:4" ht="12.75">
      <c r="A98" s="9"/>
      <c r="B98" s="13"/>
      <c r="C98" s="13"/>
      <c r="D98" s="13"/>
    </row>
    <row r="99" spans="1:4" ht="12.75">
      <c r="A99" s="9" t="s">
        <v>108</v>
      </c>
      <c r="B99" s="13"/>
      <c r="C99" s="13"/>
      <c r="D99" s="13"/>
    </row>
    <row r="100" spans="1:4" ht="15.75">
      <c r="A100" s="6" t="s">
        <v>109</v>
      </c>
      <c r="B100" s="50">
        <v>100</v>
      </c>
      <c r="C100" s="60"/>
      <c r="D100" s="50"/>
    </row>
    <row r="101" spans="1:4" ht="16.5" thickBot="1">
      <c r="A101" s="21" t="s">
        <v>110</v>
      </c>
      <c r="B101" s="23"/>
      <c r="C101" s="33">
        <f>B100+B97+B86</f>
        <v>56100</v>
      </c>
      <c r="D101" s="13"/>
    </row>
    <row r="102" spans="2:4" ht="12.75">
      <c r="B102" s="13"/>
      <c r="C102" s="13"/>
      <c r="D102" s="13"/>
    </row>
    <row r="103" spans="1:4" ht="15.75">
      <c r="A103" s="8" t="s">
        <v>111</v>
      </c>
      <c r="B103" s="13"/>
      <c r="C103" s="13"/>
      <c r="D103" s="13"/>
    </row>
    <row r="104" spans="1:4" ht="12.75">
      <c r="A104" s="9" t="s">
        <v>112</v>
      </c>
      <c r="B104" s="13"/>
      <c r="C104" s="13"/>
      <c r="D104" s="13"/>
    </row>
    <row r="105" spans="1:4" ht="12.75">
      <c r="A105" s="6" t="s">
        <v>113</v>
      </c>
      <c r="B105" s="13">
        <v>34242</v>
      </c>
      <c r="C105" s="13"/>
      <c r="D105" s="13"/>
    </row>
    <row r="106" spans="1:4" ht="12.75">
      <c r="A106" s="6" t="s">
        <v>114</v>
      </c>
      <c r="B106" s="13">
        <v>1600</v>
      </c>
      <c r="C106" s="13"/>
      <c r="D106" s="13"/>
    </row>
    <row r="107" spans="1:4" ht="12.75">
      <c r="A107" s="6"/>
      <c r="B107" s="13"/>
      <c r="C107" s="13"/>
      <c r="D107" s="13"/>
    </row>
    <row r="108" spans="1:4" ht="12.75">
      <c r="A108" s="6"/>
      <c r="B108" s="13"/>
      <c r="C108" s="13"/>
      <c r="D108" s="13"/>
    </row>
    <row r="109" spans="1:4" ht="12.75">
      <c r="A109" s="9" t="s">
        <v>115</v>
      </c>
      <c r="B109" s="13"/>
      <c r="C109" s="13"/>
      <c r="D109" s="13"/>
    </row>
    <row r="110" spans="1:4" ht="12.75">
      <c r="A110" s="6" t="s">
        <v>116</v>
      </c>
      <c r="B110" s="13">
        <v>8000</v>
      </c>
      <c r="C110" s="13"/>
      <c r="D110" s="13"/>
    </row>
    <row r="111" spans="1:4" ht="12.75">
      <c r="A111" s="6" t="s">
        <v>117</v>
      </c>
      <c r="B111" s="13">
        <v>7000</v>
      </c>
      <c r="C111" s="13"/>
      <c r="D111" s="13"/>
    </row>
    <row r="112" spans="1:4" ht="12.75">
      <c r="A112" s="6" t="s">
        <v>258</v>
      </c>
      <c r="B112" s="13">
        <v>19497</v>
      </c>
      <c r="C112" s="13"/>
      <c r="D112" s="13"/>
    </row>
    <row r="113" spans="1:4" ht="12.75">
      <c r="A113" s="6" t="s">
        <v>256</v>
      </c>
      <c r="B113" s="13">
        <v>22000</v>
      </c>
      <c r="C113" s="13"/>
      <c r="D113" s="13"/>
    </row>
    <row r="114" spans="1:4" ht="12.75">
      <c r="A114" s="6"/>
      <c r="B114" s="13"/>
      <c r="C114" s="13"/>
      <c r="D114" s="13"/>
    </row>
    <row r="115" spans="1:4" ht="12.75">
      <c r="A115" s="9" t="s">
        <v>118</v>
      </c>
      <c r="B115" s="13"/>
      <c r="C115" s="13"/>
      <c r="D115" s="13"/>
    </row>
    <row r="116" spans="1:4" ht="12.75">
      <c r="A116" s="6" t="s">
        <v>119</v>
      </c>
      <c r="B116" s="13">
        <v>3500</v>
      </c>
      <c r="C116" s="13"/>
      <c r="D116" s="13"/>
    </row>
    <row r="117" spans="1:4" ht="12.75">
      <c r="A117" s="6"/>
      <c r="B117" s="13"/>
      <c r="C117" s="13"/>
      <c r="D117" s="13"/>
    </row>
    <row r="118" spans="1:4" ht="12.75">
      <c r="A118" s="9" t="s">
        <v>120</v>
      </c>
      <c r="B118" s="13"/>
      <c r="C118" s="13"/>
      <c r="D118" s="13"/>
    </row>
    <row r="119" spans="1:4" ht="12.75">
      <c r="A119" s="6" t="s">
        <v>121</v>
      </c>
      <c r="B119" s="13">
        <v>9000</v>
      </c>
      <c r="C119" s="13"/>
      <c r="D119" s="13"/>
    </row>
    <row r="120" spans="1:4" ht="12.75">
      <c r="A120" s="6"/>
      <c r="B120" s="13"/>
      <c r="C120" s="13"/>
      <c r="D120" s="13"/>
    </row>
    <row r="121" spans="1:4" ht="12.75">
      <c r="A121" s="9" t="s">
        <v>122</v>
      </c>
      <c r="B121" s="17"/>
      <c r="C121" s="13"/>
      <c r="D121" s="13"/>
    </row>
    <row r="122" spans="1:4" ht="12.75">
      <c r="A122" s="6" t="s">
        <v>123</v>
      </c>
      <c r="B122" s="61">
        <v>0</v>
      </c>
      <c r="C122" s="13"/>
      <c r="D122" s="13"/>
    </row>
    <row r="123" spans="1:4" ht="16.5" thickBot="1">
      <c r="A123" s="21" t="s">
        <v>124</v>
      </c>
      <c r="B123" s="23"/>
      <c r="C123" s="33">
        <f>B105+B106+B110+B111+B112+B113+B116+B119+B122</f>
        <v>104839</v>
      </c>
      <c r="D123" s="50"/>
    </row>
    <row r="124" spans="2:4" ht="15.75">
      <c r="B124" s="13"/>
      <c r="C124" s="60"/>
      <c r="D124" s="13"/>
    </row>
    <row r="125" spans="1:4" ht="15.75">
      <c r="A125" s="8" t="s">
        <v>125</v>
      </c>
      <c r="B125" s="13"/>
      <c r="C125" s="13"/>
      <c r="D125" s="13"/>
    </row>
    <row r="126" spans="1:4" ht="12.75">
      <c r="A126" s="7" t="s">
        <v>275</v>
      </c>
      <c r="B126" s="13">
        <v>55</v>
      </c>
      <c r="C126" s="13"/>
      <c r="D126" s="13"/>
    </row>
    <row r="127" spans="1:4" ht="12.75">
      <c r="A127" s="18" t="s">
        <v>276</v>
      </c>
      <c r="B127" s="13"/>
      <c r="C127" s="13"/>
      <c r="D127" s="13"/>
    </row>
    <row r="128" spans="1:4" ht="12.75">
      <c r="A128" s="18"/>
      <c r="B128" s="13"/>
      <c r="C128" s="13"/>
      <c r="D128" s="13"/>
    </row>
    <row r="129" spans="1:4" ht="12.75">
      <c r="A129" s="9" t="s">
        <v>126</v>
      </c>
      <c r="B129" s="13"/>
      <c r="C129" s="13"/>
      <c r="D129" s="13"/>
    </row>
    <row r="130" spans="1:4" ht="12.75">
      <c r="A130" s="6" t="s">
        <v>127</v>
      </c>
      <c r="B130" s="13">
        <v>900</v>
      </c>
      <c r="C130" s="13"/>
      <c r="D130" s="13"/>
    </row>
    <row r="131" spans="1:4" ht="12.75">
      <c r="A131" s="6" t="s">
        <v>128</v>
      </c>
      <c r="B131" s="13">
        <v>300</v>
      </c>
      <c r="C131" s="13"/>
      <c r="D131" s="13"/>
    </row>
    <row r="132" spans="1:4" ht="12.75">
      <c r="A132" s="6" t="s">
        <v>129</v>
      </c>
      <c r="B132" s="13">
        <v>4700</v>
      </c>
      <c r="C132" s="13"/>
      <c r="D132" s="13"/>
    </row>
    <row r="133" spans="1:4" ht="12.75">
      <c r="A133" s="6"/>
      <c r="B133" s="13"/>
      <c r="C133" s="13"/>
      <c r="D133" s="13"/>
    </row>
    <row r="134" spans="1:4" ht="12.75">
      <c r="A134" s="9" t="s">
        <v>130</v>
      </c>
      <c r="B134" s="17"/>
      <c r="C134" s="13"/>
      <c r="D134" s="13"/>
    </row>
    <row r="135" spans="1:4" ht="12.75">
      <c r="A135" s="6" t="s">
        <v>131</v>
      </c>
      <c r="B135" s="17">
        <v>0</v>
      </c>
      <c r="C135" s="13"/>
      <c r="D135" s="13"/>
    </row>
    <row r="136" spans="1:4" ht="12.75">
      <c r="A136" s="6"/>
      <c r="B136" s="13"/>
      <c r="C136" s="13"/>
      <c r="D136" s="13"/>
    </row>
    <row r="137" spans="1:4" ht="12.75">
      <c r="A137" s="9" t="s">
        <v>132</v>
      </c>
      <c r="B137" s="17"/>
      <c r="C137" s="13"/>
      <c r="D137" s="13"/>
    </row>
    <row r="138" spans="1:4" ht="12.75">
      <c r="A138" s="6" t="s">
        <v>133</v>
      </c>
      <c r="B138" s="17">
        <v>0</v>
      </c>
      <c r="C138" s="13"/>
      <c r="D138" s="13"/>
    </row>
    <row r="139" spans="1:4" ht="12.75">
      <c r="A139" s="6"/>
      <c r="B139" s="13"/>
      <c r="C139" s="13"/>
      <c r="D139" s="13"/>
    </row>
    <row r="140" spans="1:4" ht="12.75">
      <c r="A140" s="9" t="s">
        <v>134</v>
      </c>
      <c r="B140" s="13"/>
      <c r="C140" s="13"/>
      <c r="D140" s="13"/>
    </row>
    <row r="141" spans="1:4" ht="12.75">
      <c r="A141" s="6" t="s">
        <v>137</v>
      </c>
      <c r="B141" s="13">
        <v>200</v>
      </c>
      <c r="C141" s="13"/>
      <c r="D141" s="13"/>
    </row>
    <row r="142" spans="1:4" ht="12.75">
      <c r="A142" s="6"/>
      <c r="B142" s="13"/>
      <c r="C142" s="13"/>
      <c r="D142" s="13"/>
    </row>
    <row r="143" spans="1:4" ht="12.75">
      <c r="A143" s="9" t="s">
        <v>135</v>
      </c>
      <c r="B143" s="13"/>
      <c r="C143" s="13"/>
      <c r="D143" s="13"/>
    </row>
    <row r="144" spans="1:4" ht="12.75">
      <c r="A144" s="6" t="s">
        <v>136</v>
      </c>
      <c r="B144" s="50">
        <v>400</v>
      </c>
      <c r="C144" s="13"/>
      <c r="D144" s="13"/>
    </row>
    <row r="145" spans="1:4" ht="16.5" thickBot="1">
      <c r="A145" s="21" t="s">
        <v>138</v>
      </c>
      <c r="B145" s="23"/>
      <c r="C145" s="33">
        <f>B126+B130+B131+B132+B135+B138+B141+B144</f>
        <v>6555</v>
      </c>
      <c r="D145" s="50"/>
    </row>
    <row r="146" spans="2:4" ht="15.75">
      <c r="B146" s="13"/>
      <c r="C146" s="60"/>
      <c r="D146" s="13"/>
    </row>
    <row r="147" spans="1:4" ht="15.75">
      <c r="A147" s="8" t="s">
        <v>139</v>
      </c>
      <c r="B147" s="13"/>
      <c r="C147" s="13"/>
      <c r="D147" s="13"/>
    </row>
    <row r="148" spans="1:4" ht="12.75">
      <c r="A148" s="7" t="s">
        <v>252</v>
      </c>
      <c r="B148" s="13"/>
      <c r="C148" s="13"/>
      <c r="D148" s="13"/>
    </row>
    <row r="149" spans="1:4" ht="12.75">
      <c r="A149" s="7" t="s">
        <v>253</v>
      </c>
      <c r="B149" s="13">
        <v>50</v>
      </c>
      <c r="C149" s="13"/>
      <c r="D149" s="13"/>
    </row>
    <row r="150" spans="1:4" ht="12.75">
      <c r="A150" s="7"/>
      <c r="B150" s="13"/>
      <c r="C150" s="13"/>
      <c r="D150" s="13"/>
    </row>
    <row r="151" spans="1:4" ht="12.75">
      <c r="A151" s="7" t="s">
        <v>251</v>
      </c>
      <c r="B151" s="13"/>
      <c r="C151" s="13"/>
      <c r="D151" s="13"/>
    </row>
    <row r="152" spans="1:4" ht="12.75">
      <c r="A152" s="7" t="s">
        <v>254</v>
      </c>
      <c r="B152" s="13">
        <v>50</v>
      </c>
      <c r="C152" s="13"/>
      <c r="D152" s="13"/>
    </row>
    <row r="153" spans="1:4" ht="12.75">
      <c r="A153" s="7"/>
      <c r="B153" s="13"/>
      <c r="C153" s="13"/>
      <c r="D153" s="13"/>
    </row>
    <row r="154" spans="1:4" ht="12.75">
      <c r="A154" s="9" t="s">
        <v>140</v>
      </c>
      <c r="B154" s="13"/>
      <c r="C154" s="13"/>
      <c r="D154" s="13"/>
    </row>
    <row r="155" spans="1:4" ht="12.75">
      <c r="A155" s="11" t="s">
        <v>141</v>
      </c>
      <c r="B155" s="13">
        <v>500</v>
      </c>
      <c r="C155" s="13"/>
      <c r="D155" s="13"/>
    </row>
    <row r="156" spans="1:4" ht="12.75">
      <c r="A156" s="11"/>
      <c r="B156" s="13"/>
      <c r="C156" s="13"/>
      <c r="D156" s="13"/>
    </row>
    <row r="157" spans="1:4" ht="12.75">
      <c r="A157" s="10" t="s">
        <v>142</v>
      </c>
      <c r="B157" s="13"/>
      <c r="C157" s="13"/>
      <c r="D157" s="13"/>
    </row>
    <row r="158" spans="1:4" ht="12.75">
      <c r="A158" s="11" t="s">
        <v>143</v>
      </c>
      <c r="B158" s="13">
        <v>33357</v>
      </c>
      <c r="C158" s="13"/>
      <c r="D158" s="13"/>
    </row>
    <row r="159" spans="1:4" ht="12.75">
      <c r="A159" s="11"/>
      <c r="B159" s="13"/>
      <c r="C159" s="13"/>
      <c r="D159" s="13"/>
    </row>
    <row r="160" spans="1:4" ht="12.75">
      <c r="A160" s="10" t="s">
        <v>144</v>
      </c>
      <c r="B160" s="13"/>
      <c r="C160" s="13"/>
      <c r="D160" s="13"/>
    </row>
    <row r="161" spans="1:4" ht="12.75">
      <c r="A161" s="11" t="s">
        <v>145</v>
      </c>
      <c r="B161" s="13">
        <v>500</v>
      </c>
      <c r="C161" s="13"/>
      <c r="D161" s="13"/>
    </row>
    <row r="162" spans="1:4" ht="12.75">
      <c r="A162" s="11"/>
      <c r="B162" s="13"/>
      <c r="C162" s="13"/>
      <c r="D162" s="13"/>
    </row>
    <row r="163" spans="1:4" ht="12.75">
      <c r="A163" s="11"/>
      <c r="B163" s="13"/>
      <c r="C163" s="13"/>
      <c r="D163" s="13"/>
    </row>
    <row r="164" spans="1:4" ht="12.75">
      <c r="A164" s="10" t="s">
        <v>146</v>
      </c>
      <c r="B164" s="13"/>
      <c r="C164" s="13"/>
      <c r="D164" s="13"/>
    </row>
    <row r="165" spans="1:4" ht="12.75">
      <c r="A165" s="11" t="s">
        <v>147</v>
      </c>
      <c r="B165" s="62">
        <v>1000</v>
      </c>
      <c r="C165" s="13"/>
      <c r="D165" s="13"/>
    </row>
    <row r="166" spans="1:4" ht="16.5" thickBot="1">
      <c r="A166" s="21" t="s">
        <v>148</v>
      </c>
      <c r="B166" s="23"/>
      <c r="C166" s="33">
        <f>B149+B152+B155+B158+B161+B165</f>
        <v>35457</v>
      </c>
      <c r="D166" s="50"/>
    </row>
    <row r="167" spans="2:4" ht="15.75">
      <c r="B167" s="13"/>
      <c r="C167" s="60"/>
      <c r="D167" s="13"/>
    </row>
    <row r="168" spans="1:4" ht="15.75">
      <c r="A168" s="8" t="s">
        <v>149</v>
      </c>
      <c r="B168" s="13"/>
      <c r="C168" s="13"/>
      <c r="D168" s="13"/>
    </row>
    <row r="169" spans="1:4" ht="12.75">
      <c r="A169" s="6" t="s">
        <v>150</v>
      </c>
      <c r="B169" s="13">
        <v>13000</v>
      </c>
      <c r="C169" s="13"/>
      <c r="D169" s="13"/>
    </row>
    <row r="170" spans="1:4" ht="12.75">
      <c r="A170" s="6" t="s">
        <v>151</v>
      </c>
      <c r="B170" s="13">
        <v>800</v>
      </c>
      <c r="C170" s="13"/>
      <c r="D170" s="13"/>
    </row>
    <row r="171" spans="1:4" ht="12.75">
      <c r="A171" s="6" t="s">
        <v>152</v>
      </c>
      <c r="B171" s="13">
        <v>8600</v>
      </c>
      <c r="C171" s="13"/>
      <c r="D171" s="13"/>
    </row>
    <row r="172" spans="1:4" ht="12.75">
      <c r="A172" s="6" t="s">
        <v>153</v>
      </c>
      <c r="B172" s="13">
        <v>1200</v>
      </c>
      <c r="C172" s="13"/>
      <c r="D172" s="13"/>
    </row>
    <row r="173" spans="1:4" ht="12.75">
      <c r="A173" s="6" t="s">
        <v>154</v>
      </c>
      <c r="B173" s="13">
        <v>250</v>
      </c>
      <c r="C173" s="13"/>
      <c r="D173" s="13"/>
    </row>
    <row r="174" spans="1:4" ht="12.75">
      <c r="A174" s="6" t="s">
        <v>155</v>
      </c>
      <c r="B174" s="50">
        <v>22000</v>
      </c>
      <c r="C174" s="13"/>
      <c r="D174" s="13"/>
    </row>
    <row r="175" spans="1:4" ht="16.5" thickBot="1">
      <c r="A175" s="21" t="s">
        <v>156</v>
      </c>
      <c r="B175" s="23"/>
      <c r="C175" s="33">
        <f>B169+B170+B171+B172+B173+B174</f>
        <v>45850</v>
      </c>
      <c r="D175" s="50"/>
    </row>
    <row r="176" spans="2:4" ht="15.75">
      <c r="B176" s="50"/>
      <c r="C176" s="60"/>
      <c r="D176" s="13"/>
    </row>
    <row r="177" spans="1:4" ht="18.75" thickBot="1">
      <c r="A177" s="31" t="s">
        <v>157</v>
      </c>
      <c r="B177" s="22"/>
      <c r="C177" s="23"/>
      <c r="D177" s="32">
        <f>C175+C166+C145+C123+C101+C71</f>
        <v>341736</v>
      </c>
    </row>
    <row r="178" spans="3:4" ht="18">
      <c r="C178" s="34"/>
      <c r="D178" s="73"/>
    </row>
  </sheetData>
  <sheetProtection/>
  <mergeCells count="4">
    <mergeCell ref="A1:C1"/>
    <mergeCell ref="A2:C2"/>
    <mergeCell ref="A4:C4"/>
    <mergeCell ref="A6:C6"/>
  </mergeCells>
  <printOptions/>
  <pageMargins left="0.25" right="0.25" top="0.75" bottom="0.75" header="0.3" footer="0.3"/>
  <pageSetup horizontalDpi="600" verticalDpi="600" orientation="portrait" r:id="rId1"/>
  <rowBreaks count="1" manualBreakCount="1"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7">
      <selection activeCell="C29" sqref="C29"/>
    </sheetView>
  </sheetViews>
  <sheetFormatPr defaultColWidth="9.140625" defaultRowHeight="12.75"/>
  <cols>
    <col min="1" max="1" width="47.8515625" style="0" customWidth="1"/>
    <col min="2" max="2" width="10.28125" style="0" bestFit="1" customWidth="1"/>
    <col min="3" max="3" width="12.8515625" style="0" bestFit="1" customWidth="1"/>
    <col min="4" max="4" width="17.28125" style="0" customWidth="1"/>
  </cols>
  <sheetData>
    <row r="1" spans="1:5" ht="27.75" thickBot="1">
      <c r="A1" s="56" t="s">
        <v>290</v>
      </c>
      <c r="B1" s="57"/>
      <c r="C1" s="57"/>
      <c r="D1" s="58"/>
      <c r="E1" s="74"/>
    </row>
    <row r="3" ht="15.75">
      <c r="A3" s="8" t="s">
        <v>139</v>
      </c>
    </row>
    <row r="4" ht="12.75">
      <c r="A4" s="9" t="s">
        <v>163</v>
      </c>
    </row>
    <row r="5" spans="1:4" ht="12.75">
      <c r="A5" s="6" t="s">
        <v>164</v>
      </c>
      <c r="B5" s="13">
        <v>7800</v>
      </c>
      <c r="C5" s="13"/>
      <c r="D5" s="13"/>
    </row>
    <row r="6" spans="1:4" ht="12.75">
      <c r="A6" s="6" t="s">
        <v>165</v>
      </c>
      <c r="B6" s="13">
        <v>2150</v>
      </c>
      <c r="C6" s="13"/>
      <c r="D6" s="13"/>
    </row>
    <row r="7" spans="1:4" ht="12.75">
      <c r="A7" s="6" t="s">
        <v>166</v>
      </c>
      <c r="B7" s="13">
        <v>1500</v>
      </c>
      <c r="C7" s="13"/>
      <c r="D7" s="13"/>
    </row>
    <row r="8" spans="1:4" ht="12.75">
      <c r="A8" s="9" t="s">
        <v>167</v>
      </c>
      <c r="B8" s="13"/>
      <c r="C8" s="13"/>
      <c r="D8" s="13"/>
    </row>
    <row r="9" spans="1:4" ht="12.75">
      <c r="A9" s="6" t="s">
        <v>168</v>
      </c>
      <c r="B9" s="13">
        <v>15000</v>
      </c>
      <c r="C9" s="13"/>
      <c r="D9" s="13"/>
    </row>
    <row r="10" spans="1:4" ht="12.75">
      <c r="A10" s="9" t="s">
        <v>169</v>
      </c>
      <c r="B10" s="13"/>
      <c r="C10" s="13"/>
      <c r="D10" s="13"/>
    </row>
    <row r="11" spans="1:4" ht="12.75">
      <c r="A11" s="6" t="s">
        <v>170</v>
      </c>
      <c r="B11" s="13">
        <v>11414</v>
      </c>
      <c r="C11" s="13"/>
      <c r="D11" s="13"/>
    </row>
    <row r="12" spans="1:4" ht="12.75">
      <c r="A12" s="6" t="s">
        <v>171</v>
      </c>
      <c r="B12" s="13">
        <v>3000</v>
      </c>
      <c r="C12" s="13"/>
      <c r="D12" s="13"/>
    </row>
    <row r="13" spans="1:4" ht="12.75">
      <c r="A13" s="6" t="s">
        <v>172</v>
      </c>
      <c r="B13" s="13">
        <v>3000</v>
      </c>
      <c r="C13" s="13"/>
      <c r="D13" s="13"/>
    </row>
    <row r="14" spans="1:4" ht="12.75">
      <c r="A14" s="11" t="s">
        <v>291</v>
      </c>
      <c r="B14" s="13">
        <v>3033</v>
      </c>
      <c r="C14" s="13"/>
      <c r="D14" s="13"/>
    </row>
    <row r="15" spans="1:4" ht="16.5" thickBot="1">
      <c r="A15" s="21" t="s">
        <v>148</v>
      </c>
      <c r="B15" s="23"/>
      <c r="C15" s="33">
        <f>B5+B6+B7+B9+B11+B12+B13+B14</f>
        <v>46897</v>
      </c>
      <c r="D15" s="13"/>
    </row>
    <row r="16" spans="2:4" ht="12.75">
      <c r="B16" s="13"/>
      <c r="C16" s="13"/>
      <c r="D16" s="13"/>
    </row>
    <row r="17" spans="1:4" ht="15.75">
      <c r="A17" s="8" t="s">
        <v>84</v>
      </c>
      <c r="B17" s="13"/>
      <c r="C17" s="13"/>
      <c r="D17" s="13"/>
    </row>
    <row r="18" spans="1:4" ht="12.75">
      <c r="A18" s="6" t="s">
        <v>173</v>
      </c>
      <c r="B18" s="13">
        <v>5000</v>
      </c>
      <c r="C18" s="13"/>
      <c r="D18" s="13"/>
    </row>
    <row r="19" spans="1:4" ht="16.5" thickBot="1">
      <c r="A19" s="21" t="s">
        <v>89</v>
      </c>
      <c r="B19" s="23"/>
      <c r="C19" s="33">
        <f>B18</f>
        <v>5000</v>
      </c>
      <c r="D19" s="13"/>
    </row>
    <row r="20" spans="2:4" ht="12.75">
      <c r="B20" s="13"/>
      <c r="C20" s="13"/>
      <c r="D20" s="13"/>
    </row>
    <row r="21" spans="1:4" ht="15.75">
      <c r="A21" s="8" t="s">
        <v>149</v>
      </c>
      <c r="B21" s="13"/>
      <c r="C21" s="13"/>
      <c r="D21" s="13"/>
    </row>
    <row r="22" spans="1:4" ht="12.75">
      <c r="A22" s="6" t="s">
        <v>174</v>
      </c>
      <c r="B22" s="13">
        <v>3000</v>
      </c>
      <c r="C22" s="13"/>
      <c r="D22" s="13"/>
    </row>
    <row r="23" spans="1:4" ht="12.75">
      <c r="A23" s="11" t="s">
        <v>175</v>
      </c>
      <c r="B23" s="13">
        <v>2500</v>
      </c>
      <c r="C23" s="13"/>
      <c r="D23" s="13"/>
    </row>
    <row r="24" spans="1:4" ht="12.75">
      <c r="A24" s="6" t="s">
        <v>176</v>
      </c>
      <c r="B24" s="13">
        <v>70</v>
      </c>
      <c r="C24" s="13"/>
      <c r="D24" s="13"/>
    </row>
    <row r="25" spans="1:4" ht="12.75">
      <c r="A25" s="11" t="s">
        <v>177</v>
      </c>
      <c r="B25" s="13">
        <v>7350</v>
      </c>
      <c r="C25" s="13"/>
      <c r="D25" s="13"/>
    </row>
    <row r="26" spans="1:4" ht="16.5" thickBot="1">
      <c r="A26" s="21" t="s">
        <v>156</v>
      </c>
      <c r="B26" s="23"/>
      <c r="C26" s="33">
        <f>SUM(B22:B25)</f>
        <v>12920</v>
      </c>
      <c r="D26" s="13"/>
    </row>
    <row r="27" spans="1:4" ht="15.75">
      <c r="A27" s="8"/>
      <c r="B27" s="13"/>
      <c r="C27" s="16"/>
      <c r="D27" s="13"/>
    </row>
    <row r="28" spans="1:10" ht="15.75">
      <c r="A28" s="8" t="s">
        <v>269</v>
      </c>
      <c r="B28" s="13"/>
      <c r="C28" s="16"/>
      <c r="D28" s="13"/>
      <c r="J28" s="34"/>
    </row>
    <row r="29" spans="1:4" ht="15.75">
      <c r="A29" s="7" t="s">
        <v>270</v>
      </c>
      <c r="B29" s="13">
        <v>16000</v>
      </c>
      <c r="C29" s="16"/>
      <c r="D29" s="13"/>
    </row>
    <row r="30" spans="1:4" ht="15.75">
      <c r="A30" s="7" t="s">
        <v>271</v>
      </c>
      <c r="B30" s="13">
        <v>19147</v>
      </c>
      <c r="C30" s="16"/>
      <c r="D30" s="13"/>
    </row>
    <row r="31" spans="1:4" ht="16.5" thickBot="1">
      <c r="A31" s="21" t="s">
        <v>272</v>
      </c>
      <c r="B31" s="23"/>
      <c r="C31" s="33">
        <f>B29+B30</f>
        <v>35147</v>
      </c>
      <c r="D31" s="13"/>
    </row>
    <row r="32" spans="1:4" ht="15.75">
      <c r="A32" s="7"/>
      <c r="B32" s="13"/>
      <c r="C32" s="16"/>
      <c r="D32" s="13"/>
    </row>
    <row r="33" spans="1:6" ht="18.75" thickBot="1">
      <c r="A33" s="31" t="s">
        <v>178</v>
      </c>
      <c r="B33" s="23"/>
      <c r="C33" s="23"/>
      <c r="D33" s="32">
        <f>C15+C19+C26+C31</f>
        <v>99964</v>
      </c>
      <c r="E33" s="34"/>
      <c r="F33" s="34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C42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22">
      <selection activeCell="D48" sqref="D48"/>
    </sheetView>
  </sheetViews>
  <sheetFormatPr defaultColWidth="9.140625" defaultRowHeight="12.75"/>
  <cols>
    <col min="1" max="1" width="36.28125" style="0" customWidth="1"/>
    <col min="2" max="2" width="26.140625" style="0" customWidth="1"/>
  </cols>
  <sheetData>
    <row r="1" spans="1:4" ht="27">
      <c r="A1" s="98" t="s">
        <v>292</v>
      </c>
      <c r="B1" s="99"/>
      <c r="C1" s="99"/>
      <c r="D1" s="99"/>
    </row>
    <row r="2" spans="1:4" ht="15.75" thickBot="1">
      <c r="A2" s="59"/>
      <c r="B2" s="59"/>
      <c r="C2" s="59"/>
      <c r="D2" s="59"/>
    </row>
    <row r="3" spans="1:4" ht="15.75" thickBot="1">
      <c r="A3" s="100" t="s">
        <v>179</v>
      </c>
      <c r="B3" s="101"/>
      <c r="C3" s="101"/>
      <c r="D3" s="102"/>
    </row>
    <row r="5" spans="1:4" ht="12.75">
      <c r="A5" s="13" t="s">
        <v>180</v>
      </c>
      <c r="B5" s="13">
        <v>500</v>
      </c>
      <c r="C5" s="13"/>
      <c r="D5" s="13"/>
    </row>
    <row r="6" spans="1:4" ht="12.75">
      <c r="A6" s="13" t="s">
        <v>181</v>
      </c>
      <c r="B6" s="13">
        <v>125000</v>
      </c>
      <c r="C6" s="13"/>
      <c r="D6" s="13"/>
    </row>
    <row r="7" spans="1:4" ht="12.75">
      <c r="A7" s="13" t="s">
        <v>274</v>
      </c>
      <c r="B7" s="13">
        <v>4000</v>
      </c>
      <c r="C7" s="13"/>
      <c r="D7" s="13"/>
    </row>
    <row r="8" spans="1:4" ht="12.75">
      <c r="A8" s="13" t="s">
        <v>182</v>
      </c>
      <c r="B8" s="13">
        <v>4500</v>
      </c>
      <c r="C8" s="13"/>
      <c r="D8" s="13"/>
    </row>
    <row r="9" spans="1:4" ht="12.75">
      <c r="A9" s="13" t="s">
        <v>273</v>
      </c>
      <c r="B9" s="13">
        <v>50</v>
      </c>
      <c r="C9" s="13"/>
      <c r="D9" s="13"/>
    </row>
    <row r="10" spans="1:4" ht="12.75">
      <c r="A10" s="13" t="s">
        <v>183</v>
      </c>
      <c r="B10" s="13">
        <v>0</v>
      </c>
      <c r="C10" s="13"/>
      <c r="D10" s="13"/>
    </row>
    <row r="11" spans="1:4" ht="12.75">
      <c r="A11" s="13" t="s">
        <v>184</v>
      </c>
      <c r="B11" s="13">
        <v>100</v>
      </c>
      <c r="C11" s="13"/>
      <c r="D11" s="13"/>
    </row>
    <row r="12" spans="1:4" ht="12.75">
      <c r="A12" s="13" t="s">
        <v>185</v>
      </c>
      <c r="B12" s="13">
        <v>0</v>
      </c>
      <c r="C12" s="13"/>
      <c r="D12" s="13"/>
    </row>
    <row r="13" spans="1:4" ht="12.75">
      <c r="A13" s="13" t="s">
        <v>186</v>
      </c>
      <c r="B13" s="13">
        <v>0</v>
      </c>
      <c r="C13" s="13"/>
      <c r="D13" s="13"/>
    </row>
    <row r="14" spans="1:4" ht="12.75">
      <c r="A14" s="13" t="s">
        <v>187</v>
      </c>
      <c r="B14" s="13">
        <v>10</v>
      </c>
      <c r="C14" s="13"/>
      <c r="D14" s="13"/>
    </row>
    <row r="15" spans="1:4" ht="12.75">
      <c r="A15" s="13" t="s">
        <v>188</v>
      </c>
      <c r="B15" s="13">
        <v>1</v>
      </c>
      <c r="C15" s="13"/>
      <c r="D15" s="13"/>
    </row>
    <row r="16" spans="1:4" ht="12.75">
      <c r="A16" s="13" t="s">
        <v>189</v>
      </c>
      <c r="B16" s="13">
        <v>0</v>
      </c>
      <c r="C16" s="13"/>
      <c r="D16" s="13"/>
    </row>
    <row r="17" spans="1:4" ht="12.75">
      <c r="A17" s="13" t="s">
        <v>190</v>
      </c>
      <c r="B17" s="13">
        <v>25</v>
      </c>
      <c r="C17" s="13"/>
      <c r="D17" s="13"/>
    </row>
    <row r="18" spans="1:4" ht="12.75">
      <c r="A18" s="13" t="s">
        <v>191</v>
      </c>
      <c r="B18" s="13">
        <v>0</v>
      </c>
      <c r="C18" s="13"/>
      <c r="D18" s="13"/>
    </row>
    <row r="19" spans="1:4" ht="12.75">
      <c r="A19" s="13" t="s">
        <v>192</v>
      </c>
      <c r="B19" s="13">
        <v>200</v>
      </c>
      <c r="C19" s="13"/>
      <c r="D19" s="13"/>
    </row>
    <row r="20" spans="1:4" ht="12.75">
      <c r="A20" s="13" t="s">
        <v>193</v>
      </c>
      <c r="B20" s="13">
        <v>0</v>
      </c>
      <c r="C20" s="13"/>
      <c r="D20" s="13"/>
    </row>
    <row r="21" spans="1:4" ht="12.75">
      <c r="A21" s="13" t="s">
        <v>194</v>
      </c>
      <c r="B21" s="13">
        <v>2950</v>
      </c>
      <c r="C21" s="13"/>
      <c r="D21" s="13"/>
    </row>
    <row r="22" spans="1:4" ht="12.75">
      <c r="A22" s="13" t="s">
        <v>195</v>
      </c>
      <c r="B22" s="13">
        <v>22500</v>
      </c>
      <c r="C22" s="13"/>
      <c r="D22" s="13"/>
    </row>
    <row r="23" spans="1:4" ht="12.75">
      <c r="A23" s="13" t="s">
        <v>196</v>
      </c>
      <c r="B23" s="13">
        <v>0</v>
      </c>
      <c r="C23" s="13"/>
      <c r="D23" s="13"/>
    </row>
    <row r="24" spans="1:4" ht="12.75">
      <c r="A24" s="13" t="s">
        <v>197</v>
      </c>
      <c r="B24" s="13">
        <v>0</v>
      </c>
      <c r="C24" s="13"/>
      <c r="D24" s="13"/>
    </row>
    <row r="25" spans="1:4" ht="12.75">
      <c r="A25" s="13" t="s">
        <v>198</v>
      </c>
      <c r="B25" s="13">
        <v>200</v>
      </c>
      <c r="C25" s="13"/>
      <c r="D25" s="13"/>
    </row>
    <row r="26" spans="1:4" ht="12.75">
      <c r="A26" s="13" t="s">
        <v>199</v>
      </c>
      <c r="B26" s="13">
        <v>4000</v>
      </c>
      <c r="C26" s="13"/>
      <c r="D26" s="13"/>
    </row>
    <row r="27" spans="1:4" ht="12.75">
      <c r="A27" s="13" t="s">
        <v>200</v>
      </c>
      <c r="B27" s="13">
        <v>1600</v>
      </c>
      <c r="C27" s="13"/>
      <c r="D27" s="13"/>
    </row>
    <row r="28" spans="1:4" ht="12.75">
      <c r="A28" s="13" t="s">
        <v>201</v>
      </c>
      <c r="B28" s="13">
        <v>0</v>
      </c>
      <c r="C28" s="13"/>
      <c r="D28" s="13"/>
    </row>
    <row r="29" spans="1:4" ht="12.75">
      <c r="A29" s="13" t="s">
        <v>202</v>
      </c>
      <c r="B29" s="13">
        <v>19497</v>
      </c>
      <c r="C29" s="13"/>
      <c r="D29" s="13"/>
    </row>
    <row r="30" spans="1:4" ht="12.75">
      <c r="A30" s="13" t="s">
        <v>203</v>
      </c>
      <c r="B30" s="13">
        <v>0</v>
      </c>
      <c r="C30" s="13"/>
      <c r="D30" s="13"/>
    </row>
    <row r="31" spans="1:4" ht="12.75">
      <c r="A31" s="13" t="s">
        <v>204</v>
      </c>
      <c r="B31" s="13">
        <v>0</v>
      </c>
      <c r="C31" s="13"/>
      <c r="D31" s="13"/>
    </row>
    <row r="32" spans="1:4" ht="12.75">
      <c r="A32" s="14" t="s">
        <v>11</v>
      </c>
      <c r="B32" s="14">
        <f>SUM(B5:B31)</f>
        <v>185133</v>
      </c>
      <c r="C32" s="13"/>
      <c r="D32" s="13"/>
    </row>
    <row r="33" spans="1:4" ht="12.75">
      <c r="A33" s="13"/>
      <c r="B33" s="13"/>
      <c r="C33" s="13"/>
      <c r="D33" s="13"/>
    </row>
    <row r="34" spans="1:4" ht="12.75">
      <c r="A34" s="13" t="s">
        <v>205</v>
      </c>
      <c r="B34" s="13">
        <v>138603</v>
      </c>
      <c r="C34" s="13"/>
      <c r="D34" s="13"/>
    </row>
    <row r="35" spans="1:4" ht="12.75">
      <c r="A35" s="13" t="s">
        <v>212</v>
      </c>
      <c r="B35" s="13">
        <v>18000</v>
      </c>
      <c r="C35" s="13"/>
      <c r="D35" s="13"/>
    </row>
    <row r="36" spans="1:4" ht="16.5" thickBot="1">
      <c r="A36" s="33" t="s">
        <v>206</v>
      </c>
      <c r="B36" s="33">
        <f>SUM(B32+B34+B35)</f>
        <v>341736</v>
      </c>
      <c r="C36" s="13"/>
      <c r="D36" s="13"/>
    </row>
    <row r="37" spans="1:4" ht="13.5" thickBot="1">
      <c r="A37" s="13"/>
      <c r="B37" s="13"/>
      <c r="C37" s="13"/>
      <c r="D37" s="13"/>
    </row>
    <row r="38" spans="1:4" ht="15.75" thickBot="1">
      <c r="A38" s="103" t="s">
        <v>207</v>
      </c>
      <c r="B38" s="104"/>
      <c r="C38" s="104"/>
      <c r="D38" s="105"/>
    </row>
    <row r="39" spans="1:4" ht="12.75">
      <c r="A39" s="13"/>
      <c r="B39" s="13"/>
      <c r="C39" s="13"/>
      <c r="D39" s="13"/>
    </row>
    <row r="40" spans="1:4" ht="12.75">
      <c r="A40" s="13" t="s">
        <v>208</v>
      </c>
      <c r="B40" s="13">
        <v>73500</v>
      </c>
      <c r="C40" s="13"/>
      <c r="D40" s="13"/>
    </row>
    <row r="41" spans="1:4" ht="12.75">
      <c r="A41" s="13" t="s">
        <v>209</v>
      </c>
      <c r="B41" s="13">
        <v>0</v>
      </c>
      <c r="C41" s="13"/>
      <c r="D41" s="13"/>
    </row>
    <row r="42" spans="1:4" ht="12.75">
      <c r="A42" s="13" t="s">
        <v>210</v>
      </c>
      <c r="B42" s="13">
        <v>1500</v>
      </c>
      <c r="C42" s="13"/>
      <c r="D42" s="13"/>
    </row>
    <row r="43" spans="1:4" ht="12.75">
      <c r="A43" s="13" t="s">
        <v>211</v>
      </c>
      <c r="B43" s="13"/>
      <c r="C43" s="13"/>
      <c r="D43" s="13"/>
    </row>
    <row r="44" spans="1:4" ht="12.75">
      <c r="A44" s="14" t="s">
        <v>11</v>
      </c>
      <c r="B44" s="14">
        <f>SUM(B40:B43)</f>
        <v>75000</v>
      </c>
      <c r="C44" s="13"/>
      <c r="D44" s="13"/>
    </row>
    <row r="45" spans="1:4" ht="12.75">
      <c r="A45" s="14"/>
      <c r="B45" s="14"/>
      <c r="C45" s="13"/>
      <c r="D45" s="13"/>
    </row>
    <row r="46" spans="1:4" ht="12.75">
      <c r="A46" s="13" t="s">
        <v>212</v>
      </c>
      <c r="B46" s="13">
        <v>24964</v>
      </c>
      <c r="C46" s="13"/>
      <c r="D46" s="13"/>
    </row>
    <row r="47" spans="1:4" ht="16.5" thickBot="1">
      <c r="A47" s="33" t="s">
        <v>213</v>
      </c>
      <c r="B47" s="33">
        <f>SUM(B44+B46)</f>
        <v>99964</v>
      </c>
      <c r="C47" s="13"/>
      <c r="D47" s="13"/>
    </row>
    <row r="48" spans="1:4" ht="12.75">
      <c r="A48" s="13"/>
      <c r="B48" s="13"/>
      <c r="C48" s="13"/>
      <c r="D48" s="13"/>
    </row>
    <row r="49" spans="1:4" ht="12.75">
      <c r="A49" s="14"/>
      <c r="B49" s="13"/>
      <c r="C49" s="13"/>
      <c r="D49" s="13"/>
    </row>
    <row r="50" spans="1:4" ht="12.75">
      <c r="A50" s="15"/>
      <c r="B50" s="14"/>
      <c r="C50" s="13"/>
      <c r="D50" s="13"/>
    </row>
  </sheetData>
  <sheetProtection/>
  <mergeCells count="3">
    <mergeCell ref="A1:D1"/>
    <mergeCell ref="A3:D3"/>
    <mergeCell ref="A38:D38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0">
      <selection activeCell="F28" sqref="F28"/>
    </sheetView>
  </sheetViews>
  <sheetFormatPr defaultColWidth="9.140625" defaultRowHeight="12.75"/>
  <cols>
    <col min="1" max="1" width="55.28125" style="0" customWidth="1"/>
    <col min="2" max="2" width="13.7109375" style="0" customWidth="1"/>
  </cols>
  <sheetData>
    <row r="1" spans="1:3" ht="22.5">
      <c r="A1" s="106" t="s">
        <v>0</v>
      </c>
      <c r="B1" s="107"/>
      <c r="C1" s="108"/>
    </row>
    <row r="2" spans="1:3" ht="23.25" thickBot="1">
      <c r="A2" s="109" t="s">
        <v>293</v>
      </c>
      <c r="B2" s="110"/>
      <c r="C2" s="111"/>
    </row>
    <row r="3" spans="1:3" ht="12.75">
      <c r="A3" s="4"/>
      <c r="B3" s="4"/>
      <c r="C3" s="4"/>
    </row>
    <row r="4" spans="1:3" ht="12.75">
      <c r="A4" s="4"/>
      <c r="B4" s="4"/>
      <c r="C4" s="4"/>
    </row>
    <row r="6" spans="1:2" ht="16.5" thickBot="1">
      <c r="A6" s="21" t="s">
        <v>241</v>
      </c>
      <c r="B6" s="22"/>
    </row>
    <row r="8" spans="1:2" ht="12.75">
      <c r="A8" s="5" t="s">
        <v>242</v>
      </c>
      <c r="B8" s="13">
        <v>102491</v>
      </c>
    </row>
    <row r="9" ht="12.75">
      <c r="B9" s="13"/>
    </row>
    <row r="10" spans="1:2" ht="12.75">
      <c r="A10" s="2"/>
      <c r="B10" s="13"/>
    </row>
    <row r="11" spans="1:2" ht="25.5">
      <c r="A11" s="2" t="s">
        <v>243</v>
      </c>
      <c r="B11" s="13">
        <v>18000</v>
      </c>
    </row>
    <row r="12" ht="12.75">
      <c r="B12" s="13"/>
    </row>
    <row r="13" ht="12.75">
      <c r="B13" s="13"/>
    </row>
    <row r="14" spans="1:2" ht="12.75">
      <c r="A14" s="5" t="s">
        <v>244</v>
      </c>
      <c r="B14" s="13"/>
    </row>
    <row r="15" ht="12.75">
      <c r="B15" s="13"/>
    </row>
    <row r="16" spans="1:2" ht="12.75">
      <c r="A16" t="s">
        <v>255</v>
      </c>
      <c r="B16" s="13"/>
    </row>
    <row r="17" spans="1:2" ht="12.75">
      <c r="A17" t="s">
        <v>245</v>
      </c>
      <c r="B17" s="13">
        <v>36000</v>
      </c>
    </row>
    <row r="18" ht="12.75">
      <c r="B18" s="13"/>
    </row>
    <row r="19" ht="12.75">
      <c r="B19" s="13"/>
    </row>
    <row r="20" ht="12.75">
      <c r="B20" s="13"/>
    </row>
    <row r="21" spans="1:2" ht="16.5" thickBot="1">
      <c r="A21" s="21" t="s">
        <v>246</v>
      </c>
      <c r="B21" s="23"/>
    </row>
    <row r="22" ht="12.75">
      <c r="B22" s="13"/>
    </row>
    <row r="23" spans="1:2" ht="12.75">
      <c r="A23" s="5" t="s">
        <v>242</v>
      </c>
      <c r="B23" s="13"/>
    </row>
    <row r="24" ht="12.75">
      <c r="B24" s="13"/>
    </row>
    <row r="25" spans="1:2" ht="12.75">
      <c r="A25" t="s">
        <v>247</v>
      </c>
      <c r="B25" s="13">
        <v>58000</v>
      </c>
    </row>
    <row r="26" ht="12.75">
      <c r="B26" s="13"/>
    </row>
    <row r="27" spans="1:2" ht="25.5">
      <c r="A27" s="2" t="s">
        <v>250</v>
      </c>
      <c r="B27" s="13">
        <v>24964</v>
      </c>
    </row>
    <row r="28" spans="1:2" ht="12.75">
      <c r="A28" s="2"/>
      <c r="B28" s="13"/>
    </row>
    <row r="29" spans="1:2" ht="12.75">
      <c r="A29" s="5" t="s">
        <v>248</v>
      </c>
      <c r="B29" s="13"/>
    </row>
    <row r="30" spans="1:2" ht="12.75">
      <c r="A30" t="s">
        <v>249</v>
      </c>
      <c r="B30" s="13">
        <v>27520</v>
      </c>
    </row>
    <row r="31" ht="12.75">
      <c r="B31" s="13"/>
    </row>
    <row r="32" ht="12.75">
      <c r="B32" s="13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11.140625" style="0" customWidth="1"/>
    <col min="2" max="2" width="12.421875" style="0" customWidth="1"/>
    <col min="3" max="3" width="23.421875" style="1" customWidth="1"/>
    <col min="4" max="4" width="13.28125" style="12" customWidth="1"/>
    <col min="5" max="5" width="16.28125" style="1" customWidth="1"/>
  </cols>
  <sheetData>
    <row r="1" spans="2:5" ht="20.25">
      <c r="B1" s="112" t="s">
        <v>0</v>
      </c>
      <c r="C1" s="113"/>
      <c r="D1" s="113"/>
      <c r="E1" s="114"/>
    </row>
    <row r="2" spans="2:5" ht="20.25">
      <c r="B2" s="115" t="s">
        <v>286</v>
      </c>
      <c r="C2" s="116"/>
      <c r="D2" s="116"/>
      <c r="E2" s="117"/>
    </row>
    <row r="3" spans="2:5" ht="21" thickBot="1">
      <c r="B3" s="118" t="s">
        <v>214</v>
      </c>
      <c r="C3" s="119"/>
      <c r="D3" s="119"/>
      <c r="E3" s="120"/>
    </row>
    <row r="4" spans="2:5" ht="12.75">
      <c r="B4" s="4"/>
      <c r="C4" s="4"/>
      <c r="D4" s="4"/>
      <c r="E4" s="4"/>
    </row>
    <row r="5" spans="2:5" ht="12.75">
      <c r="B5" s="4"/>
      <c r="C5" s="4"/>
      <c r="D5" s="4"/>
      <c r="E5" s="4"/>
    </row>
    <row r="7" spans="1:5" ht="12.75">
      <c r="A7" s="5" t="s">
        <v>226</v>
      </c>
      <c r="B7" s="4" t="s">
        <v>227</v>
      </c>
      <c r="C7" s="4" t="s">
        <v>215</v>
      </c>
      <c r="D7" s="4" t="s">
        <v>216</v>
      </c>
      <c r="E7" s="4" t="s">
        <v>217</v>
      </c>
    </row>
    <row r="8" ht="12.75">
      <c r="B8" s="13"/>
    </row>
    <row r="9" spans="1:5" ht="12.75">
      <c r="A9" s="35" t="s">
        <v>228</v>
      </c>
      <c r="B9" s="36">
        <v>2500</v>
      </c>
      <c r="C9" s="37" t="s">
        <v>47</v>
      </c>
      <c r="D9" s="38">
        <v>2500</v>
      </c>
      <c r="E9" s="39" t="s">
        <v>281</v>
      </c>
    </row>
    <row r="10" spans="2:4" ht="12.75">
      <c r="B10" s="13"/>
      <c r="D10" s="25"/>
    </row>
    <row r="11" spans="1:5" ht="12.75">
      <c r="A11" s="40" t="s">
        <v>229</v>
      </c>
      <c r="B11" s="41">
        <v>5000</v>
      </c>
      <c r="C11" s="42" t="s">
        <v>218</v>
      </c>
      <c r="D11" s="43">
        <v>1200</v>
      </c>
      <c r="E11" s="44" t="s">
        <v>281</v>
      </c>
    </row>
    <row r="12" spans="1:5" ht="12.75">
      <c r="A12" s="45"/>
      <c r="B12" s="46"/>
      <c r="C12" s="47" t="s">
        <v>219</v>
      </c>
      <c r="D12" s="48">
        <v>1400</v>
      </c>
      <c r="E12" s="49" t="s">
        <v>281</v>
      </c>
    </row>
    <row r="13" spans="2:4" ht="12.75">
      <c r="B13" s="13"/>
      <c r="D13" s="25"/>
    </row>
    <row r="14" spans="1:5" ht="12.75">
      <c r="A14" s="40" t="s">
        <v>230</v>
      </c>
      <c r="B14" s="41">
        <v>17500</v>
      </c>
      <c r="C14" s="42" t="s">
        <v>220</v>
      </c>
      <c r="D14" s="43">
        <v>17500</v>
      </c>
      <c r="E14" s="44" t="s">
        <v>281</v>
      </c>
    </row>
    <row r="15" spans="1:5" ht="12.75">
      <c r="A15" s="34" t="s">
        <v>231</v>
      </c>
      <c r="B15" s="50">
        <v>12800</v>
      </c>
      <c r="C15" s="26" t="s">
        <v>222</v>
      </c>
      <c r="D15" s="51" t="s">
        <v>294</v>
      </c>
      <c r="E15" s="26" t="s">
        <v>221</v>
      </c>
    </row>
    <row r="16" spans="1:5" ht="12.75">
      <c r="A16" s="45" t="s">
        <v>267</v>
      </c>
      <c r="B16" s="46">
        <v>2950</v>
      </c>
      <c r="C16" s="47" t="s">
        <v>266</v>
      </c>
      <c r="D16" s="48"/>
      <c r="E16" s="47"/>
    </row>
    <row r="17" spans="2:4" ht="12.75">
      <c r="B17" s="13"/>
      <c r="D17" s="25"/>
    </row>
    <row r="18" spans="1:5" ht="12.75">
      <c r="A18" s="40" t="s">
        <v>232</v>
      </c>
      <c r="B18" s="41">
        <v>34242</v>
      </c>
      <c r="C18" s="42" t="s">
        <v>224</v>
      </c>
      <c r="D18" s="43">
        <v>43900</v>
      </c>
      <c r="E18" s="44" t="s">
        <v>281</v>
      </c>
    </row>
    <row r="19" spans="1:5" ht="12.75">
      <c r="A19" s="45" t="s">
        <v>233</v>
      </c>
      <c r="B19" s="46">
        <v>11414</v>
      </c>
      <c r="C19" s="47" t="s">
        <v>225</v>
      </c>
      <c r="D19" s="48"/>
      <c r="E19" s="47"/>
    </row>
    <row r="20" spans="2:4" ht="12.75">
      <c r="B20" s="13"/>
      <c r="D20" s="25"/>
    </row>
    <row r="21" spans="1:5" ht="12.75">
      <c r="A21" s="40" t="s">
        <v>234</v>
      </c>
      <c r="B21" s="41">
        <v>8000</v>
      </c>
      <c r="C21" s="42" t="s">
        <v>223</v>
      </c>
      <c r="D21" s="75" t="s">
        <v>295</v>
      </c>
      <c r="E21" s="42" t="s">
        <v>221</v>
      </c>
    </row>
    <row r="22" spans="1:5" ht="12.75">
      <c r="A22" s="45" t="s">
        <v>235</v>
      </c>
      <c r="B22" s="46">
        <v>3000</v>
      </c>
      <c r="C22" s="47"/>
      <c r="D22" s="48"/>
      <c r="E22" s="47"/>
    </row>
    <row r="23" spans="2:4" ht="12.75">
      <c r="B23" s="13"/>
      <c r="D23" s="25"/>
    </row>
    <row r="24" spans="1:5" ht="12.75">
      <c r="A24" s="40" t="s">
        <v>236</v>
      </c>
      <c r="B24" s="41">
        <v>23625</v>
      </c>
      <c r="C24" s="42" t="s">
        <v>53</v>
      </c>
      <c r="D24" s="43">
        <v>31500</v>
      </c>
      <c r="E24" s="44" t="s">
        <v>281</v>
      </c>
    </row>
    <row r="25" spans="1:5" ht="12.75">
      <c r="A25" s="45" t="s">
        <v>237</v>
      </c>
      <c r="B25" s="46">
        <v>7875</v>
      </c>
      <c r="C25" s="47"/>
      <c r="D25" s="48"/>
      <c r="E25" s="47"/>
    </row>
    <row r="26" spans="2:4" ht="12.75">
      <c r="B26" s="13"/>
      <c r="D26" s="25"/>
    </row>
    <row r="27" spans="1:5" ht="12.75">
      <c r="A27" s="40" t="s">
        <v>238</v>
      </c>
      <c r="B27" s="41">
        <v>6450</v>
      </c>
      <c r="C27" s="42" t="s">
        <v>62</v>
      </c>
      <c r="D27" s="43">
        <v>11</v>
      </c>
      <c r="E27" s="42" t="s">
        <v>221</v>
      </c>
    </row>
    <row r="28" spans="1:5" ht="12.75">
      <c r="A28" s="45" t="s">
        <v>239</v>
      </c>
      <c r="B28" s="46">
        <v>2150</v>
      </c>
      <c r="C28" s="47"/>
      <c r="D28" s="48"/>
      <c r="E28" s="47"/>
    </row>
    <row r="29" spans="2:4" ht="12.75">
      <c r="B29" s="13"/>
      <c r="D29" s="25"/>
    </row>
    <row r="30" spans="1:5" ht="12.75">
      <c r="A30" s="35" t="s">
        <v>240</v>
      </c>
      <c r="B30" s="36">
        <v>7300</v>
      </c>
      <c r="C30" s="37" t="s">
        <v>104</v>
      </c>
      <c r="D30" s="38">
        <v>7300</v>
      </c>
      <c r="E30" s="39" t="s">
        <v>281</v>
      </c>
    </row>
  </sheetData>
  <sheetProtection/>
  <mergeCells count="3">
    <mergeCell ref="B1:E1"/>
    <mergeCell ref="B2:E2"/>
    <mergeCell ref="B3:E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Kathie Smith</dc:creator>
  <cp:keywords/>
  <dc:description/>
  <cp:lastModifiedBy>Clerk</cp:lastModifiedBy>
  <cp:lastPrinted>2014-03-05T18:54:20Z</cp:lastPrinted>
  <dcterms:created xsi:type="dcterms:W3CDTF">2006-03-07T14:27:33Z</dcterms:created>
  <dcterms:modified xsi:type="dcterms:W3CDTF">2015-03-26T15:37:28Z</dcterms:modified>
  <cp:category/>
  <cp:version/>
  <cp:contentType/>
  <cp:contentStatus/>
</cp:coreProperties>
</file>